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1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Partage\BILAN STAT 2020\Fichiers Excel 2019 corrigés nationalités victimes\"/>
    </mc:Choice>
  </mc:AlternateContent>
  <bookViews>
    <workbookView xWindow="0" yWindow="0" windowWidth="6765" windowHeight="2220" activeTab="6"/>
  </bookViews>
  <sheets>
    <sheet name="fig1" sheetId="2" r:id="rId1"/>
    <sheet name="fig2" sheetId="1" r:id="rId2"/>
    <sheet name="fig3" sheetId="4" r:id="rId3"/>
    <sheet name="fig4" sheetId="5" r:id="rId4"/>
    <sheet name="fig9" sheetId="6" r:id="rId5"/>
    <sheet name="fig10" sheetId="7" r:id="rId6"/>
    <sheet name="fig11" sheetId="8" r:id="rId7"/>
    <sheet name="fig12" sheetId="9" r:id="rId8"/>
    <sheet name="fig13" sheetId="11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9" l="1"/>
  <c r="F8" i="9" s="1"/>
  <c r="C11" i="9"/>
  <c r="B11" i="9"/>
  <c r="E10" i="9"/>
  <c r="E9" i="9"/>
  <c r="E8" i="9"/>
  <c r="E7" i="9"/>
  <c r="E6" i="9"/>
  <c r="F5" i="9"/>
  <c r="E5" i="9"/>
  <c r="F9" i="9" l="1"/>
  <c r="F10" i="9"/>
  <c r="F6" i="9"/>
  <c r="E11" i="9"/>
  <c r="G11" i="9" s="1"/>
  <c r="F7" i="9"/>
  <c r="F11" i="9"/>
  <c r="A79" i="7" l="1"/>
  <c r="A71" i="6" l="1"/>
  <c r="B71" i="6" s="1"/>
  <c r="B79" i="7"/>
</calcChain>
</file>

<file path=xl/sharedStrings.xml><?xml version="1.0" encoding="utf-8"?>
<sst xmlns="http://schemas.openxmlformats.org/spreadsheetml/2006/main" count="114" uniqueCount="77">
  <si>
    <t>Vols d'automobiles</t>
  </si>
  <si>
    <t>Vols de deux roues motorisés</t>
  </si>
  <si>
    <t>Année</t>
  </si>
  <si>
    <t>Trimestre</t>
  </si>
  <si>
    <t>évolution trimestrielle (%)</t>
  </si>
  <si>
    <t>Cumul annuel</t>
  </si>
  <si>
    <r>
      <t>1</t>
    </r>
    <r>
      <rPr>
        <b/>
        <sz val="10"/>
        <color rgb="FF242021"/>
        <rFont val="PalatinoLinotype-Bold"/>
      </rPr>
      <t>. Vols de véhicules enregistrés, cumul annuel</t>
    </r>
  </si>
  <si>
    <t>Champ : France métropolitaine.</t>
  </si>
  <si>
    <t>Sources : SSMSI, bases des crimes et délits enregistrés par la police et la gendarmerie.</t>
  </si>
  <si>
    <r>
      <t>2</t>
    </r>
    <r>
      <rPr>
        <b/>
        <sz val="10"/>
        <color rgb="FF242021"/>
        <rFont val="PalatinoLinotype-Bold"/>
      </rPr>
      <t>. Vols de véhicules enregistrés, évolution trimestrielle</t>
    </r>
  </si>
  <si>
    <r>
      <t xml:space="preserve">*Données corrigées des variations saisonnières et des effets de jours ouvrables (CVS-CJO), voir </t>
    </r>
    <r>
      <rPr>
        <i/>
        <sz val="8"/>
        <color rgb="FF2B59A8"/>
        <rFont val="PalatinoLinotype-Italic"/>
      </rPr>
      <t>définitions</t>
    </r>
    <r>
      <rPr>
        <sz val="8"/>
        <color rgb="FF242021"/>
        <rFont val="PalatinoLinotype-Roman"/>
      </rPr>
      <t>.</t>
    </r>
  </si>
  <si>
    <r>
      <t>3</t>
    </r>
    <r>
      <rPr>
        <b/>
        <sz val="10"/>
        <color rgb="FF242021"/>
        <rFont val="PalatinoLinotype-Bold"/>
      </rPr>
      <t>. Vols de véhicules enregistrés, évolution annuelle des deux composantes</t>
    </r>
  </si>
  <si>
    <t>(en %)</t>
  </si>
  <si>
    <r>
      <t>4</t>
    </r>
    <r>
      <rPr>
        <b/>
        <sz val="10"/>
        <color rgb="FF242021"/>
        <rFont val="PalatinoLinotype-Bold"/>
      </rPr>
      <t>. Répartition des vols de véhicules enregistrés en 2019</t>
    </r>
  </si>
  <si>
    <t>en pourcentage du nombre de véhicules</t>
  </si>
  <si>
    <t>Source : SSMSI, base des crimes et délits enregistrés par la police et la gendarmerie.</t>
  </si>
  <si>
    <t>Taux de victimation en  ‰</t>
  </si>
  <si>
    <t>Hommes</t>
  </si>
  <si>
    <t>Femmes</t>
  </si>
  <si>
    <t>Ensemble</t>
  </si>
  <si>
    <t>10 à 14 ans</t>
  </si>
  <si>
    <t>15 à 17 ans</t>
  </si>
  <si>
    <t>18 à 19 ans</t>
  </si>
  <si>
    <t>20 à 24 ans</t>
  </si>
  <si>
    <t>25 à 29 ans</t>
  </si>
  <si>
    <t>30 à 34 ans</t>
  </si>
  <si>
    <t>35 à 39 ans</t>
  </si>
  <si>
    <t>40 à 44 ans</t>
  </si>
  <si>
    <t>45 à 49 ans</t>
  </si>
  <si>
    <t>50 à 54 ans</t>
  </si>
  <si>
    <t>55 à 59 ans</t>
  </si>
  <si>
    <t>60 à 64 ans</t>
  </si>
  <si>
    <t>65 à 69 ans</t>
  </si>
  <si>
    <t>70 à 74 ans</t>
  </si>
  <si>
    <t>75 ans et plus</t>
  </si>
  <si>
    <t>France</t>
  </si>
  <si>
    <t>UE28 hors France</t>
  </si>
  <si>
    <t>Europe hors UE28</t>
  </si>
  <si>
    <t>Afrique</t>
  </si>
  <si>
    <t>Asie</t>
  </si>
  <si>
    <t>Autre</t>
  </si>
  <si>
    <t>Femmes mises en cause</t>
  </si>
  <si>
    <t>Hommes mis en cause</t>
  </si>
  <si>
    <t>Ensemble des mis en cause</t>
  </si>
  <si>
    <t>Part des hommes parmi les mis en cause</t>
  </si>
  <si>
    <t>Répartition des mis en cause par classes d’âges</t>
  </si>
  <si>
    <t>Répartition de la population par classes d’âges</t>
  </si>
  <si>
    <t>Moins de 13 ans</t>
  </si>
  <si>
    <t>13 à 17 ans</t>
  </si>
  <si>
    <t xml:space="preserve">18 à 29 ans </t>
  </si>
  <si>
    <t>30 à 44 ans</t>
  </si>
  <si>
    <t>45 à 59 ans</t>
  </si>
  <si>
    <t>60 ans et plus</t>
  </si>
  <si>
    <t>Total des personnes mises en cause</t>
  </si>
  <si>
    <r>
      <t>13</t>
    </r>
    <r>
      <rPr>
        <b/>
        <sz val="10"/>
        <color rgb="FF242021"/>
        <rFont val="PalatinoLinotype-Bold"/>
      </rPr>
      <t>. Nationalité des personnes mises en cause pour des vols de véhicules</t>
    </r>
  </si>
  <si>
    <t>enregistrés en 2019</t>
  </si>
  <si>
    <t>Note de lecture : 92 % des personnes mises en cause par la police ou la gendarmerie en 2019 pour des</t>
  </si>
  <si>
    <t>vols de véhicules sont de nationalité française.</t>
  </si>
  <si>
    <t>Source : SSMSI, base des mis en cause de crimes et délits 2019.</t>
  </si>
  <si>
    <r>
      <t>12</t>
    </r>
    <r>
      <rPr>
        <b/>
        <sz val="10"/>
        <color rgb="FF242021"/>
        <rFont val="PalatinoLinotype-Bold"/>
      </rPr>
      <t>. Nombre de personnes mises en cause pour des vols de véhicules</t>
    </r>
  </si>
  <si>
    <t>enregistrés en 2019, par sexe et par âge</t>
  </si>
  <si>
    <t>Note de lecture : En 2019, 11 150 personnes ont été mises en cause par les forces de sécurité pour des</t>
  </si>
  <si>
    <t>vols de véhicules. 95 % sont des hommes et 41 % ont entre 13 et 17 ans. 18 % de la population de France</t>
  </si>
  <si>
    <t>métropolitaine a entre 30 et 44 ans.</t>
  </si>
  <si>
    <t>Sources : SSMSI, base des mis en cause de crimes et délits 2019; Insee, recensement de la population.</t>
  </si>
  <si>
    <r>
      <t>11</t>
    </r>
    <r>
      <rPr>
        <b/>
        <sz val="10"/>
        <color rgb="FF242021"/>
        <rFont val="PalatinoLinotype-Bold"/>
      </rPr>
      <t>. Nationalité des personnes victimes de vols de véhicules enregistrés en 2019</t>
    </r>
  </si>
  <si>
    <t>Source : SSMSI, base des victimes de crimes et délits 2019.</t>
  </si>
  <si>
    <r>
      <t>10</t>
    </r>
    <r>
      <rPr>
        <b/>
        <sz val="10"/>
        <color rgb="FF242021"/>
        <rFont val="PalatinoLinotype-Bold"/>
      </rPr>
      <t>. Part des victimes de vols de deux-roues motorisés pour 1 000 habitants</t>
    </r>
  </si>
  <si>
    <t>de même sexe et âge enregistrés en 2019</t>
  </si>
  <si>
    <t>Note de lecture : En moyenne, sur 1 000 hommes âgés de 18 à 19 ans, 3,1 ont été enregistrés par les</t>
  </si>
  <si>
    <t>forces de sécurité comme victimes de vol de deux roues motorisés en 2019.</t>
  </si>
  <si>
    <t>Sources : SSMSI, base des victimes de crimes et délits 2019; Insee, recensement de la population.</t>
  </si>
  <si>
    <r>
      <t>9</t>
    </r>
    <r>
      <rPr>
        <b/>
        <sz val="10"/>
        <color rgb="FF242021"/>
        <rFont val="PalatinoLinotype-Bold"/>
      </rPr>
      <t>. Part des victimes de vols d’automobiles pour 1 000 habitants de même sexe</t>
    </r>
  </si>
  <si>
    <t>et âge enregistrés en 2019</t>
  </si>
  <si>
    <t>Note de lecture : En moyenne, sur 1 000 personnes âgées de 25 à 29 ans, 2,3 ont été enregistrées par les</t>
  </si>
  <si>
    <t>forces de sécurité comme victimes de vol d’automobile en 2019.</t>
  </si>
  <si>
    <t>Note de lecture : 92 % des personnes victimes de vols de véhicules en 2019 sont de nationalité française.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</si>
</sst>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[Black][&gt;=0.5]\+#,##0;[Black][&lt;=-0.5]\-#,##0;[Black]#,##0"/>
    <numFmt numFmtId="165" formatCode="0.0000"/>
    <numFmt numFmtId="166" formatCode="0__%"/>
    <numFmt numFmtId="167" formatCode="_-* #,##0\ _€_-;\-* #,##0\ _€_-;_-* &quot;-&quot;??\ _€_-;_-@_-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i/>
      <sz val="11"/>
      <color theme="1"/>
      <name val="Calibri"/>
      <family val="2"/>
      <scheme val="minor"/>
    </font>
    <font>
      <b/>
      <sz val="11"/>
      <color theme="1"/>
      <name val="Palatino Linotype"/>
      <family val="1"/>
    </font>
    <font>
      <sz val="11"/>
      <color theme="1"/>
      <name val="Calibri"/>
      <family val="2"/>
      <scheme val="minor"/>
    </font>
    <font>
      <b/>
      <sz val="12"/>
      <color rgb="FF2B59A8"/>
      <name val="PalatinoLinotype-Bold"/>
    </font>
    <font>
      <b/>
      <sz val="10"/>
      <color rgb="FF242021"/>
      <name val="PalatinoLinotype-Bold"/>
    </font>
    <font>
      <sz val="8"/>
      <color rgb="FF242021"/>
      <name val="PalatinoLinotype-Roman"/>
    </font>
    <font>
      <i/>
      <sz val="8"/>
      <color rgb="FF242021"/>
      <name val="PalatinoLinotype-Italic"/>
    </font>
    <font>
      <i/>
      <sz val="8"/>
      <color rgb="FF2B59A8"/>
      <name val="PalatinoLinotype-Italic"/>
    </font>
    <font>
      <i/>
      <sz val="10"/>
      <color rgb="FF242021"/>
      <name val="PalatinoLinotype-Italic"/>
    </font>
    <font>
      <sz val="10"/>
      <color rgb="FF242021"/>
      <name val="PalatinoLinotype-Roman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13" fillId="0" borderId="0"/>
    <xf numFmtId="43" fontId="5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1" fontId="0" fillId="0" borderId="0" xfId="0" applyNumberFormat="1"/>
    <xf numFmtId="0" fontId="6" fillId="0" borderId="0" xfId="0" applyFont="1"/>
    <xf numFmtId="0" fontId="8" fillId="0" borderId="0" xfId="0" applyFont="1"/>
    <xf numFmtId="0" fontId="9" fillId="0" borderId="0" xfId="0" applyFont="1"/>
    <xf numFmtId="0" fontId="0" fillId="0" borderId="0" xfId="0" applyBorder="1"/>
    <xf numFmtId="0" fontId="0" fillId="0" borderId="0" xfId="0" applyFill="1" applyBorder="1"/>
    <xf numFmtId="1" fontId="1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/>
    <xf numFmtId="0" fontId="0" fillId="3" borderId="0" xfId="0" applyFill="1"/>
    <xf numFmtId="0" fontId="6" fillId="3" borderId="0" xfId="0" applyFont="1" applyFill="1"/>
    <xf numFmtId="0" fontId="8" fillId="3" borderId="0" xfId="0" applyFont="1" applyFill="1"/>
    <xf numFmtId="0" fontId="9" fillId="3" borderId="0" xfId="0" applyFont="1" applyFill="1"/>
    <xf numFmtId="1" fontId="3" fillId="0" borderId="0" xfId="0" applyNumberFormat="1" applyFont="1" applyBorder="1"/>
    <xf numFmtId="0" fontId="4" fillId="0" borderId="0" xfId="0" applyFont="1" applyBorder="1"/>
    <xf numFmtId="164" fontId="0" fillId="0" borderId="0" xfId="0" applyNumberFormat="1" applyBorder="1"/>
    <xf numFmtId="0" fontId="11" fillId="3" borderId="0" xfId="0" applyFont="1" applyFill="1"/>
    <xf numFmtId="0" fontId="0" fillId="0" borderId="0" xfId="0" applyFill="1"/>
    <xf numFmtId="0" fontId="1" fillId="0" borderId="0" xfId="0" applyFont="1" applyFill="1" applyBorder="1" applyAlignment="1">
      <alignment horizontal="center"/>
    </xf>
    <xf numFmtId="1" fontId="3" fillId="0" borderId="0" xfId="0" applyNumberFormat="1" applyFont="1" applyFill="1" applyBorder="1"/>
    <xf numFmtId="3" fontId="3" fillId="0" borderId="0" xfId="0" applyNumberFormat="1" applyFont="1" applyFill="1" applyBorder="1" applyAlignment="1">
      <alignment horizontal="center"/>
    </xf>
    <xf numFmtId="0" fontId="12" fillId="3" borderId="0" xfId="0" applyFont="1" applyFill="1"/>
    <xf numFmtId="0" fontId="1" fillId="3" borderId="0" xfId="0" applyFont="1" applyFill="1"/>
    <xf numFmtId="1" fontId="0" fillId="3" borderId="0" xfId="0" applyNumberFormat="1" applyFill="1"/>
    <xf numFmtId="0" fontId="0" fillId="3" borderId="0" xfId="0" applyFill="1" applyAlignment="1">
      <alignment horizontal="center"/>
    </xf>
    <xf numFmtId="166" fontId="0" fillId="3" borderId="0" xfId="1" applyNumberFormat="1" applyFont="1" applyFill="1"/>
    <xf numFmtId="0" fontId="0" fillId="3" borderId="0" xfId="0" applyFill="1" applyAlignment="1">
      <alignment horizontal="right"/>
    </xf>
    <xf numFmtId="0" fontId="14" fillId="3" borderId="0" xfId="2" applyFont="1" applyFill="1" applyBorder="1" applyAlignment="1">
      <alignment horizontal="left" vertical="center"/>
    </xf>
    <xf numFmtId="0" fontId="0" fillId="3" borderId="0" xfId="0" applyFont="1" applyFill="1" applyAlignment="1">
      <alignment horizontal="left" vertical="center"/>
    </xf>
    <xf numFmtId="0" fontId="0" fillId="3" borderId="0" xfId="0" applyFont="1" applyFill="1"/>
    <xf numFmtId="0" fontId="14" fillId="3" borderId="0" xfId="2" applyFont="1" applyFill="1" applyBorder="1" applyAlignment="1">
      <alignment vertical="center"/>
    </xf>
    <xf numFmtId="0" fontId="5" fillId="3" borderId="0" xfId="0" applyFont="1" applyFill="1"/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left" vertical="center"/>
    </xf>
    <xf numFmtId="167" fontId="5" fillId="3" borderId="1" xfId="3" applyNumberFormat="1" applyFont="1" applyFill="1" applyBorder="1" applyAlignment="1">
      <alignment horizontal="center" vertical="center"/>
    </xf>
    <xf numFmtId="166" fontId="0" fillId="3" borderId="0" xfId="1" applyNumberFormat="1" applyFont="1" applyFill="1" applyAlignment="1">
      <alignment horizontal="center" vertical="center"/>
    </xf>
    <xf numFmtId="166" fontId="5" fillId="3" borderId="1" xfId="1" applyNumberFormat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left" vertical="center"/>
    </xf>
    <xf numFmtId="167" fontId="5" fillId="4" borderId="1" xfId="3" applyNumberFormat="1" applyFont="1" applyFill="1" applyBorder="1" applyAlignment="1">
      <alignment horizontal="center" vertical="center"/>
    </xf>
    <xf numFmtId="166" fontId="5" fillId="4" borderId="1" xfId="1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/>
    </xf>
    <xf numFmtId="167" fontId="1" fillId="3" borderId="1" xfId="3" applyNumberFormat="1" applyFont="1" applyFill="1" applyBorder="1" applyAlignment="1">
      <alignment horizontal="center" vertical="center"/>
    </xf>
    <xf numFmtId="166" fontId="1" fillId="3" borderId="1" xfId="1" applyNumberFormat="1" applyFont="1" applyFill="1" applyBorder="1" applyAlignment="1">
      <alignment horizontal="center" vertical="center"/>
    </xf>
    <xf numFmtId="0" fontId="7" fillId="0" borderId="0" xfId="0" applyFont="1"/>
    <xf numFmtId="0" fontId="7" fillId="3" borderId="0" xfId="0" applyFont="1" applyFill="1"/>
    <xf numFmtId="166" fontId="0" fillId="0" borderId="0" xfId="1" applyNumberFormat="1" applyFont="1" applyFill="1"/>
    <xf numFmtId="165" fontId="0" fillId="0" borderId="0" xfId="0" applyNumberFormat="1" applyFill="1"/>
    <xf numFmtId="0" fontId="14" fillId="0" borderId="0" xfId="0" applyFont="1" applyFill="1"/>
    <xf numFmtId="165" fontId="14" fillId="0" borderId="0" xfId="0" applyNumberFormat="1" applyFont="1" applyFill="1"/>
    <xf numFmtId="0" fontId="0" fillId="3" borderId="0" xfId="0" applyFill="1" applyAlignment="1">
      <alignment horizontal="center" wrapText="1"/>
    </xf>
  </cellXfs>
  <cellStyles count="4">
    <cellStyle name="Milliers 2" xfId="3"/>
    <cellStyle name="Normal" xfId="0" builtinId="0"/>
    <cellStyle name="Normal_TabCC9_DonnéesProd" xfId="2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6.3298037006476824E-3"/>
                  <c:y val="0.1475449623910391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54D-45E6-99D4-B418A0B463E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'fig1'!$A$24:$A$35</c:f>
              <c:numCache>
                <c:formatCode>0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xVal>
          <c:yVal>
            <c:numRef>
              <c:f>'fig1'!$B$24:$B$35</c:f>
              <c:numCache>
                <c:formatCode>#,##0</c:formatCode>
                <c:ptCount val="12"/>
                <c:pt idx="0">
                  <c:v>211500</c:v>
                </c:pt>
                <c:pt idx="1">
                  <c:v>207900</c:v>
                </c:pt>
                <c:pt idx="2">
                  <c:v>195200</c:v>
                </c:pt>
                <c:pt idx="3">
                  <c:v>186700</c:v>
                </c:pt>
                <c:pt idx="4">
                  <c:v>178200</c:v>
                </c:pt>
                <c:pt idx="5">
                  <c:v>173200</c:v>
                </c:pt>
                <c:pt idx="6">
                  <c:v>169100</c:v>
                </c:pt>
                <c:pt idx="7">
                  <c:v>168100</c:v>
                </c:pt>
                <c:pt idx="8">
                  <c:v>161500</c:v>
                </c:pt>
                <c:pt idx="9">
                  <c:v>151800</c:v>
                </c:pt>
                <c:pt idx="10">
                  <c:v>140300</c:v>
                </c:pt>
                <c:pt idx="11">
                  <c:v>137700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54D-45E6-99D4-B418A0B463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06879696"/>
        <c:axId val="1906881328"/>
      </c:scatterChart>
      <c:valAx>
        <c:axId val="1906879696"/>
        <c:scaling>
          <c:orientation val="minMax"/>
          <c:max val="2019"/>
          <c:min val="200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6881328"/>
        <c:crosses val="autoZero"/>
        <c:crossBetween val="midCat"/>
        <c:majorUnit val="1"/>
      </c:valAx>
      <c:valAx>
        <c:axId val="1906881328"/>
        <c:scaling>
          <c:orientation val="minMax"/>
          <c:min val="12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200"/>
                  <a:t>Nombre</a:t>
                </a:r>
                <a:r>
                  <a:rPr lang="fr-FR" sz="1200" baseline="0"/>
                  <a:t> de véhicules</a:t>
                </a:r>
                <a:endParaRPr lang="fr-FR" sz="12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68796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'fig2'!$C$24</c:f>
              <c:strCache>
                <c:ptCount val="1"/>
                <c:pt idx="0">
                  <c:v>évolution trimestrielle (%)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'fig2'!$A$25:$B$72</c15:sqref>
                  </c15:fullRef>
                </c:ext>
              </c:extLst>
              <c:f>'fig2'!$A$26:$B$72</c:f>
              <c:multiLvlStrCache>
                <c:ptCount val="47"/>
                <c:lvl>
                  <c:pt idx="0">
                    <c:v>2</c:v>
                  </c:pt>
                  <c:pt idx="1">
                    <c:v>3</c:v>
                  </c:pt>
                  <c:pt idx="2">
                    <c:v>4</c:v>
                  </c:pt>
                  <c:pt idx="3">
                    <c:v>1</c:v>
                  </c:pt>
                  <c:pt idx="4">
                    <c:v>2</c:v>
                  </c:pt>
                  <c:pt idx="5">
                    <c:v>3</c:v>
                  </c:pt>
                  <c:pt idx="6">
                    <c:v>4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1</c:v>
                  </c:pt>
                  <c:pt idx="12">
                    <c:v>2</c:v>
                  </c:pt>
                  <c:pt idx="13">
                    <c:v>3</c:v>
                  </c:pt>
                  <c:pt idx="14">
                    <c:v>4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  <c:pt idx="18">
                    <c:v>4</c:v>
                  </c:pt>
                  <c:pt idx="19">
                    <c:v>1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1</c:v>
                  </c:pt>
                  <c:pt idx="24">
                    <c:v>2</c:v>
                  </c:pt>
                  <c:pt idx="25">
                    <c:v>3</c:v>
                  </c:pt>
                  <c:pt idx="26">
                    <c:v>4</c:v>
                  </c:pt>
                  <c:pt idx="27">
                    <c:v>1</c:v>
                  </c:pt>
                  <c:pt idx="28">
                    <c:v>2</c:v>
                  </c:pt>
                  <c:pt idx="29">
                    <c:v>3</c:v>
                  </c:pt>
                  <c:pt idx="30">
                    <c:v>4</c:v>
                  </c:pt>
                  <c:pt idx="31">
                    <c:v>1</c:v>
                  </c:pt>
                  <c:pt idx="32">
                    <c:v>2</c:v>
                  </c:pt>
                  <c:pt idx="33">
                    <c:v>3</c:v>
                  </c:pt>
                  <c:pt idx="34">
                    <c:v>4</c:v>
                  </c:pt>
                  <c:pt idx="35">
                    <c:v>1</c:v>
                  </c:pt>
                  <c:pt idx="36">
                    <c:v>2</c:v>
                  </c:pt>
                  <c:pt idx="37">
                    <c:v>3</c:v>
                  </c:pt>
                  <c:pt idx="38">
                    <c:v>4</c:v>
                  </c:pt>
                  <c:pt idx="39">
                    <c:v>1</c:v>
                  </c:pt>
                  <c:pt idx="40">
                    <c:v>2</c:v>
                  </c:pt>
                  <c:pt idx="41">
                    <c:v>3</c:v>
                  </c:pt>
                  <c:pt idx="42">
                    <c:v>4</c:v>
                  </c:pt>
                  <c:pt idx="43">
                    <c:v>1</c:v>
                  </c:pt>
                  <c:pt idx="44">
                    <c:v>2</c:v>
                  </c:pt>
                  <c:pt idx="45">
                    <c:v>3</c:v>
                  </c:pt>
                  <c:pt idx="46">
                    <c:v>4</c:v>
                  </c:pt>
                </c:lvl>
                <c:lvl>
                  <c:pt idx="3">
                    <c:v>2009</c:v>
                  </c:pt>
                  <c:pt idx="7">
                    <c:v>2010</c:v>
                  </c:pt>
                  <c:pt idx="11">
                    <c:v>2011</c:v>
                  </c:pt>
                  <c:pt idx="15">
                    <c:v>2012</c:v>
                  </c:pt>
                  <c:pt idx="19">
                    <c:v>2013</c:v>
                  </c:pt>
                  <c:pt idx="23">
                    <c:v>2014</c:v>
                  </c:pt>
                  <c:pt idx="27">
                    <c:v>2015</c:v>
                  </c:pt>
                  <c:pt idx="31">
                    <c:v>2016</c:v>
                  </c:pt>
                  <c:pt idx="35">
                    <c:v>2017</c:v>
                  </c:pt>
                  <c:pt idx="39">
                    <c:v>2018</c:v>
                  </c:pt>
                  <c:pt idx="43">
                    <c:v>2019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'fig2'!$C$25:$C$72</c15:sqref>
                  </c15:fullRef>
                </c:ext>
              </c:extLst>
              <c:f>'fig2'!$C$26:$C$72</c:f>
              <c:numCache>
                <c:formatCode>0</c:formatCode>
                <c:ptCount val="47"/>
                <c:pt idx="0">
                  <c:v>-6.6495427075172557</c:v>
                </c:pt>
                <c:pt idx="1">
                  <c:v>-1.6153712600110737</c:v>
                </c:pt>
                <c:pt idx="2">
                  <c:v>2.4081376233547616</c:v>
                </c:pt>
                <c:pt idx="3">
                  <c:v>3.3833379621570145</c:v>
                </c:pt>
                <c:pt idx="4">
                  <c:v>-2.6301319081591572</c:v>
                </c:pt>
                <c:pt idx="5">
                  <c:v>-2.540456042461102</c:v>
                </c:pt>
                <c:pt idx="6">
                  <c:v>-3.0534475959213836</c:v>
                </c:pt>
                <c:pt idx="7">
                  <c:v>-2.2314881159803122</c:v>
                </c:pt>
                <c:pt idx="8">
                  <c:v>2.3673761894106491</c:v>
                </c:pt>
                <c:pt idx="9">
                  <c:v>-1.8147391152500632</c:v>
                </c:pt>
                <c:pt idx="10">
                  <c:v>-2.6064602439763149</c:v>
                </c:pt>
                <c:pt idx="11">
                  <c:v>-0.51413779712217433</c:v>
                </c:pt>
                <c:pt idx="12">
                  <c:v>-1.1777633019973024</c:v>
                </c:pt>
                <c:pt idx="13">
                  <c:v>-0.61395760598287552</c:v>
                </c:pt>
                <c:pt idx="14">
                  <c:v>-0.64970302776531241</c:v>
                </c:pt>
                <c:pt idx="15">
                  <c:v>-4.2216256514924879</c:v>
                </c:pt>
                <c:pt idx="16">
                  <c:v>0.84582025453130427</c:v>
                </c:pt>
                <c:pt idx="17">
                  <c:v>-2.0316666170884616</c:v>
                </c:pt>
                <c:pt idx="18">
                  <c:v>2.8130539670858923</c:v>
                </c:pt>
                <c:pt idx="19">
                  <c:v>-2.7360252616955023</c:v>
                </c:pt>
                <c:pt idx="20">
                  <c:v>-0.9553199532967227</c:v>
                </c:pt>
                <c:pt idx="21">
                  <c:v>1.6708569437518008</c:v>
                </c:pt>
                <c:pt idx="22">
                  <c:v>-3.9758502417299866</c:v>
                </c:pt>
                <c:pt idx="23">
                  <c:v>1.9106557370138972</c:v>
                </c:pt>
                <c:pt idx="24">
                  <c:v>-2.0266037852037186</c:v>
                </c:pt>
                <c:pt idx="25">
                  <c:v>-0.2795792647124955</c:v>
                </c:pt>
                <c:pt idx="26">
                  <c:v>-2.1467984185757985</c:v>
                </c:pt>
                <c:pt idx="27">
                  <c:v>0.3997515845840951</c:v>
                </c:pt>
                <c:pt idx="28">
                  <c:v>0.99209027827657792</c:v>
                </c:pt>
                <c:pt idx="29">
                  <c:v>2.3580191771616512</c:v>
                </c:pt>
                <c:pt idx="30">
                  <c:v>-0.10655010696474676</c:v>
                </c:pt>
                <c:pt idx="31">
                  <c:v>-3.0045511603544668</c:v>
                </c:pt>
                <c:pt idx="32">
                  <c:v>-1.3552046076414683</c:v>
                </c:pt>
                <c:pt idx="33">
                  <c:v>-1.5014868901099874</c:v>
                </c:pt>
                <c:pt idx="34">
                  <c:v>1.6562353185953782</c:v>
                </c:pt>
                <c:pt idx="35">
                  <c:v>-4.3814864983248185</c:v>
                </c:pt>
                <c:pt idx="36">
                  <c:v>3.749054803074614E-2</c:v>
                </c:pt>
                <c:pt idx="37">
                  <c:v>-0.63533778126634388</c:v>
                </c:pt>
                <c:pt idx="38">
                  <c:v>-5.6117758123398147</c:v>
                </c:pt>
                <c:pt idx="39">
                  <c:v>-4.2488879742340941</c:v>
                </c:pt>
                <c:pt idx="40">
                  <c:v>1.8790034838036149</c:v>
                </c:pt>
                <c:pt idx="41">
                  <c:v>0.20771332028468237</c:v>
                </c:pt>
                <c:pt idx="42">
                  <c:v>-2.382605081540035</c:v>
                </c:pt>
                <c:pt idx="43">
                  <c:v>3.5217572833101229</c:v>
                </c:pt>
                <c:pt idx="44">
                  <c:v>-4.4307784081858586</c:v>
                </c:pt>
                <c:pt idx="45">
                  <c:v>-1.0065143190691259</c:v>
                </c:pt>
                <c:pt idx="46">
                  <c:v>2.116488796630847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525-478F-9844-3812D6DD45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06892752"/>
        <c:axId val="204742320"/>
      </c:barChart>
      <c:catAx>
        <c:axId val="1906892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742320"/>
        <c:crosses val="autoZero"/>
        <c:auto val="1"/>
        <c:lblAlgn val="ctr"/>
        <c:lblOffset val="100"/>
        <c:noMultiLvlLbl val="0"/>
      </c:catAx>
      <c:valAx>
        <c:axId val="204742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Nombre</a:t>
                </a:r>
                <a:r>
                  <a:rPr lang="fr-FR" baseline="0"/>
                  <a:t> de véhicules (%)</a:t>
                </a:r>
                <a:endParaRPr lang="fr-F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6892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'fig3'!$B$21</c:f>
              <c:strCache>
                <c:ptCount val="1"/>
                <c:pt idx="0">
                  <c:v>Vols d'automobiles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'fig3'!$A$22:$A$27</c:f>
              <c:numCache>
                <c:formatCode>General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'fig3'!$B$22:$B$27</c:f>
              <c:numCache>
                <c:formatCode>[Black][&gt;=0.5]\+#\ ##0;[Black][&lt;=-0.5]\-#\ ##0;[Black]#\ ##0</c:formatCode>
                <c:ptCount val="6"/>
                <c:pt idx="0">
                  <c:v>-2.7690933452434123</c:v>
                </c:pt>
                <c:pt idx="1">
                  <c:v>1.4588883785025264</c:v>
                </c:pt>
                <c:pt idx="2">
                  <c:v>-3.7695358481682031</c:v>
                </c:pt>
                <c:pt idx="3">
                  <c:v>-5.3201599623617977</c:v>
                </c:pt>
                <c:pt idx="4">
                  <c:v>-6.8355512268810683</c:v>
                </c:pt>
                <c:pt idx="5">
                  <c:v>-4.9635706132724575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045-4565-B8FA-DA762522DFD0}"/>
            </c:ext>
          </c:extLst>
        </c:ser>
        <c:ser>
          <c:idx val="1"/>
          <c:order val="1"/>
          <c:tx>
            <c:strRef>
              <c:f>'fig3'!$C$21</c:f>
              <c:strCache>
                <c:ptCount val="1"/>
                <c:pt idx="0">
                  <c:v>Vols de deux roues motorisés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'fig3'!$A$22:$A$27</c:f>
              <c:numCache>
                <c:formatCode>General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'fig3'!$C$22:$C$27</c:f>
              <c:numCache>
                <c:formatCode>[Black][&gt;=0.5]\+#\ ##0;[Black][&lt;=-0.5]\-#\ ##0;[Black]#\ ##0</c:formatCode>
                <c:ptCount val="6"/>
                <c:pt idx="0">
                  <c:v>-1.9098360655737705</c:v>
                </c:pt>
                <c:pt idx="1">
                  <c:v>-4.1631152335589539</c:v>
                </c:pt>
                <c:pt idx="2">
                  <c:v>-4.1573660714285712</c:v>
                </c:pt>
                <c:pt idx="3">
                  <c:v>-7.2543668122270741</c:v>
                </c:pt>
                <c:pt idx="4">
                  <c:v>-9.1205147823357464</c:v>
                </c:pt>
                <c:pt idx="5">
                  <c:v>4.4512563681892754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045-4565-B8FA-DA762522DF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04736880"/>
        <c:axId val="204739056"/>
      </c:barChart>
      <c:catAx>
        <c:axId val="204736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739056"/>
        <c:crosses val="autoZero"/>
        <c:auto val="1"/>
        <c:lblAlgn val="ctr"/>
        <c:lblOffset val="100"/>
        <c:noMultiLvlLbl val="0"/>
      </c:catAx>
      <c:valAx>
        <c:axId val="204739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Black][&gt;=0.5]\+#\ ##0;[Black][&lt;=-0.5]\-#\ ##0;[Black]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736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CE2-45FE-A2A0-E5397BF161C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CE2-45FE-A2A0-E5397BF161C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'fig4'!$B$17:$B$18</c:f>
              <c:strCache>
                <c:ptCount val="2"/>
                <c:pt idx="0">
                  <c:v>Vols d'automobiles</c:v>
                </c:pt>
                <c:pt idx="1">
                  <c:v>Vols de deux roues motorisés</c:v>
                </c:pt>
              </c:strCache>
            </c:strRef>
          </c:cat>
          <c:val>
            <c:numRef>
              <c:f>'fig4'!$C$17:$C$18</c:f>
              <c:numCache>
                <c:formatCode>#,##0</c:formatCode>
                <c:ptCount val="2"/>
                <c:pt idx="0">
                  <c:v>89090</c:v>
                </c:pt>
                <c:pt idx="1">
                  <c:v>48386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CE2-45FE-A2A0-E5397BF161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503908478831456E-2"/>
          <c:y val="6.1129964414260107E-2"/>
          <c:w val="0.8564202095642881"/>
          <c:h val="0.52076495053502936"/>
        </c:manualLayout>
      </c:layout>
      <c:lineChart>
        <c:grouping val="standard"/>
        <c:varyColors val="0"/>
        <c:ser>
          <c:idx val="0"/>
          <c:order val="0"/>
          <c:tx>
            <c:strRef>
              <c:f>'fig9'!$B$25</c:f>
              <c:strCache>
                <c:ptCount val="1"/>
                <c:pt idx="0">
                  <c:v>Hommes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'fig9'!$A$26:$A$39</c:f>
              <c:strCache>
                <c:ptCount val="14"/>
                <c:pt idx="0">
                  <c:v>15 à 17 ans</c:v>
                </c:pt>
                <c:pt idx="1">
                  <c:v>18 à 19 ans</c:v>
                </c:pt>
                <c:pt idx="2">
                  <c:v>20 à 24 ans</c:v>
                </c:pt>
                <c:pt idx="3">
                  <c:v>25 à 29 ans</c:v>
                </c:pt>
                <c:pt idx="4">
                  <c:v>30 à 34 ans</c:v>
                </c:pt>
                <c:pt idx="5">
                  <c:v>35 à 39 ans</c:v>
                </c:pt>
                <c:pt idx="6">
                  <c:v>40 à 44 ans</c:v>
                </c:pt>
                <c:pt idx="7">
                  <c:v>45 à 49 ans</c:v>
                </c:pt>
                <c:pt idx="8">
                  <c:v>50 à 54 ans</c:v>
                </c:pt>
                <c:pt idx="9">
                  <c:v>55 à 59 ans</c:v>
                </c:pt>
                <c:pt idx="10">
                  <c:v>60 à 64 ans</c:v>
                </c:pt>
                <c:pt idx="11">
                  <c:v>65 à 69 ans</c:v>
                </c:pt>
                <c:pt idx="12">
                  <c:v>70 à 74 ans</c:v>
                </c:pt>
                <c:pt idx="13">
                  <c:v>75 ans et plus</c:v>
                </c:pt>
              </c:strCache>
            </c:strRef>
          </c:cat>
          <c:val>
            <c:numRef>
              <c:f>'fig9'!$B$26:$B$39</c:f>
              <c:numCache>
                <c:formatCode>0.0000</c:formatCode>
                <c:ptCount val="14"/>
                <c:pt idx="0">
                  <c:v>7.641547339385768E-2</c:v>
                </c:pt>
                <c:pt idx="1">
                  <c:v>0.80460188589944293</c:v>
                </c:pt>
                <c:pt idx="2">
                  <c:v>2.1553805307238019</c:v>
                </c:pt>
                <c:pt idx="3">
                  <c:v>3.0788602713013944</c:v>
                </c:pt>
                <c:pt idx="4">
                  <c:v>3.2147868694071913</c:v>
                </c:pt>
                <c:pt idx="5">
                  <c:v>2.8808864265927974</c:v>
                </c:pt>
                <c:pt idx="6">
                  <c:v>2.5268143066529505</c:v>
                </c:pt>
                <c:pt idx="7">
                  <c:v>2.3009326459295134</c:v>
                </c:pt>
                <c:pt idx="8">
                  <c:v>2.2120428167944368</c:v>
                </c:pt>
                <c:pt idx="9">
                  <c:v>2.0322556574690882</c:v>
                </c:pt>
                <c:pt idx="10">
                  <c:v>1.7683051203896913</c:v>
                </c:pt>
                <c:pt idx="11">
                  <c:v>1.3614164091441616</c:v>
                </c:pt>
                <c:pt idx="12">
                  <c:v>1.1403658430620662</c:v>
                </c:pt>
                <c:pt idx="13">
                  <c:v>0.87710488709178192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CDF-4A5D-9689-D89ED0D7139A}"/>
            </c:ext>
          </c:extLst>
        </c:ser>
        <c:ser>
          <c:idx val="1"/>
          <c:order val="1"/>
          <c:tx>
            <c:strRef>
              <c:f>'fig9'!$C$25</c:f>
              <c:strCache>
                <c:ptCount val="1"/>
                <c:pt idx="0">
                  <c:v>Femmes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'fig9'!$A$26:$A$39</c:f>
              <c:strCache>
                <c:ptCount val="14"/>
                <c:pt idx="0">
                  <c:v>15 à 17 ans</c:v>
                </c:pt>
                <c:pt idx="1">
                  <c:v>18 à 19 ans</c:v>
                </c:pt>
                <c:pt idx="2">
                  <c:v>20 à 24 ans</c:v>
                </c:pt>
                <c:pt idx="3">
                  <c:v>25 à 29 ans</c:v>
                </c:pt>
                <c:pt idx="4">
                  <c:v>30 à 34 ans</c:v>
                </c:pt>
                <c:pt idx="5">
                  <c:v>35 à 39 ans</c:v>
                </c:pt>
                <c:pt idx="6">
                  <c:v>40 à 44 ans</c:v>
                </c:pt>
                <c:pt idx="7">
                  <c:v>45 à 49 ans</c:v>
                </c:pt>
                <c:pt idx="8">
                  <c:v>50 à 54 ans</c:v>
                </c:pt>
                <c:pt idx="9">
                  <c:v>55 à 59 ans</c:v>
                </c:pt>
                <c:pt idx="10">
                  <c:v>60 à 64 ans</c:v>
                </c:pt>
                <c:pt idx="11">
                  <c:v>65 à 69 ans</c:v>
                </c:pt>
                <c:pt idx="12">
                  <c:v>70 à 74 ans</c:v>
                </c:pt>
                <c:pt idx="13">
                  <c:v>75 ans et plus</c:v>
                </c:pt>
              </c:strCache>
            </c:strRef>
          </c:cat>
          <c:val>
            <c:numRef>
              <c:f>'fig9'!$C$26:$C$39</c:f>
              <c:numCache>
                <c:formatCode>0.0000</c:formatCode>
                <c:ptCount val="14"/>
                <c:pt idx="0">
                  <c:v>1.5583390183849376E-2</c:v>
                </c:pt>
                <c:pt idx="1">
                  <c:v>0.37068260945111947</c:v>
                </c:pt>
                <c:pt idx="2">
                  <c:v>1.1809925469719282</c:v>
                </c:pt>
                <c:pt idx="3">
                  <c:v>1.5971903568529173</c:v>
                </c:pt>
                <c:pt idx="4">
                  <c:v>1.4738258438210285</c:v>
                </c:pt>
                <c:pt idx="5">
                  <c:v>1.2742062280876765</c:v>
                </c:pt>
                <c:pt idx="6">
                  <c:v>1.1852560152993046</c:v>
                </c:pt>
                <c:pt idx="7">
                  <c:v>1.1311442161234104</c:v>
                </c:pt>
                <c:pt idx="8">
                  <c:v>1.0696516840222219</c:v>
                </c:pt>
                <c:pt idx="9">
                  <c:v>0.86392230886584687</c:v>
                </c:pt>
                <c:pt idx="10">
                  <c:v>0.663726164450404</c:v>
                </c:pt>
                <c:pt idx="11">
                  <c:v>0.51973733618948481</c:v>
                </c:pt>
                <c:pt idx="12">
                  <c:v>0.42137590725789897</c:v>
                </c:pt>
                <c:pt idx="13">
                  <c:v>0.29280015420458927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CDF-4A5D-9689-D89ED0D7139A}"/>
            </c:ext>
          </c:extLst>
        </c:ser>
        <c:ser>
          <c:idx val="3"/>
          <c:order val="2"/>
          <c:tx>
            <c:strRef>
              <c:f>'fig9'!$D$25</c:f>
              <c:strCache>
                <c:ptCount val="1"/>
                <c:pt idx="0">
                  <c:v>Ensemble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'fig9'!$A$26:$A$39</c:f>
              <c:strCache>
                <c:ptCount val="14"/>
                <c:pt idx="0">
                  <c:v>15 à 17 ans</c:v>
                </c:pt>
                <c:pt idx="1">
                  <c:v>18 à 19 ans</c:v>
                </c:pt>
                <c:pt idx="2">
                  <c:v>20 à 24 ans</c:v>
                </c:pt>
                <c:pt idx="3">
                  <c:v>25 à 29 ans</c:v>
                </c:pt>
                <c:pt idx="4">
                  <c:v>30 à 34 ans</c:v>
                </c:pt>
                <c:pt idx="5">
                  <c:v>35 à 39 ans</c:v>
                </c:pt>
                <c:pt idx="6">
                  <c:v>40 à 44 ans</c:v>
                </c:pt>
                <c:pt idx="7">
                  <c:v>45 à 49 ans</c:v>
                </c:pt>
                <c:pt idx="8">
                  <c:v>50 à 54 ans</c:v>
                </c:pt>
                <c:pt idx="9">
                  <c:v>55 à 59 ans</c:v>
                </c:pt>
                <c:pt idx="10">
                  <c:v>60 à 64 ans</c:v>
                </c:pt>
                <c:pt idx="11">
                  <c:v>65 à 69 ans</c:v>
                </c:pt>
                <c:pt idx="12">
                  <c:v>70 à 74 ans</c:v>
                </c:pt>
                <c:pt idx="13">
                  <c:v>75 ans et plus</c:v>
                </c:pt>
              </c:strCache>
            </c:strRef>
          </c:cat>
          <c:val>
            <c:numRef>
              <c:f>'fig9'!$D$26:$D$39</c:f>
              <c:numCache>
                <c:formatCode>0.0000</c:formatCode>
                <c:ptCount val="14"/>
                <c:pt idx="0">
                  <c:v>4.679384193040196E-2</c:v>
                </c:pt>
                <c:pt idx="1">
                  <c:v>0.59402044404745924</c:v>
                </c:pt>
                <c:pt idx="2">
                  <c:v>1.6749847491125882</c:v>
                </c:pt>
                <c:pt idx="3">
                  <c:v>2.3312935674050763</c:v>
                </c:pt>
                <c:pt idx="4">
                  <c:v>2.320872591115362</c:v>
                </c:pt>
                <c:pt idx="5">
                  <c:v>2.0586395482494861</c:v>
                </c:pt>
                <c:pt idx="6">
                  <c:v>1.8467794169652738</c:v>
                </c:pt>
                <c:pt idx="7">
                  <c:v>1.7111438241548083</c:v>
                </c:pt>
                <c:pt idx="8">
                  <c:v>1.6321579287511525</c:v>
                </c:pt>
                <c:pt idx="9">
                  <c:v>1.4321173302088288</c:v>
                </c:pt>
                <c:pt idx="10">
                  <c:v>1.1903562298701766</c:v>
                </c:pt>
                <c:pt idx="11">
                  <c:v>0.91623825140809489</c:v>
                </c:pt>
                <c:pt idx="12">
                  <c:v>0.75439904536793689</c:v>
                </c:pt>
                <c:pt idx="13">
                  <c:v>0.52001572371335725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CDF-4A5D-9689-D89ED0D713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4743952"/>
        <c:axId val="204752112"/>
      </c:lineChart>
      <c:catAx>
        <c:axId val="204743952"/>
        <c:scaling>
          <c:orientation val="minMax"/>
        </c:scaling>
        <c:delete val="0"/>
        <c:axPos val="b"/>
        <c:title>
          <c:tx>
            <c:strRef>
              <c:f>'fig9'!$A$25</c:f>
              <c:strCache>
                <c:ptCount val="1"/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752112"/>
        <c:crossesAt val="0"/>
        <c:auto val="1"/>
        <c:lblAlgn val="ctr"/>
        <c:lblOffset val="100"/>
        <c:tickMarkSkip val="10"/>
        <c:noMultiLvlLbl val="0"/>
      </c:catAx>
      <c:valAx>
        <c:axId val="204752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title>
          <c:tx>
            <c:strRef>
              <c:f>'fig9'!$B$24</c:f>
              <c:strCache>
                <c:ptCount val="1"/>
                <c:pt idx="0">
                  <c:v>Taux de victimation en  ‰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743952"/>
        <c:crosses val="autoZero"/>
        <c:crossBetween val="between"/>
        <c:majorUnit val="0.5"/>
      </c:valAx>
      <c:spPr>
        <a:solidFill>
          <a:schemeClr val="bg1"/>
        </a:solidFill>
        <a:ln>
          <a:solidFill>
            <a:schemeClr val="bg2">
              <a:lumMod val="7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13826284959413185"/>
          <c:y val="0.85785435819238021"/>
          <c:w val="0.76087952582086193"/>
          <c:h val="6.12394723235920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503908478831456E-2"/>
          <c:y val="6.1129964414260107E-2"/>
          <c:w val="0.83937998745047493"/>
          <c:h val="0.55966408176583382"/>
        </c:manualLayout>
      </c:layout>
      <c:lineChart>
        <c:grouping val="standard"/>
        <c:varyColors val="0"/>
        <c:ser>
          <c:idx val="0"/>
          <c:order val="0"/>
          <c:tx>
            <c:strRef>
              <c:f>'fig10'!$D$25</c:f>
              <c:strCache>
                <c:ptCount val="1"/>
                <c:pt idx="0">
                  <c:v>Hommes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'fig10'!$C$26:$C$40</c:f>
              <c:strCache>
                <c:ptCount val="15"/>
                <c:pt idx="0">
                  <c:v>10 à 14 ans</c:v>
                </c:pt>
                <c:pt idx="1">
                  <c:v>15 à 17 ans</c:v>
                </c:pt>
                <c:pt idx="2">
                  <c:v>18 à 19 ans</c:v>
                </c:pt>
                <c:pt idx="3">
                  <c:v>20 à 24 ans</c:v>
                </c:pt>
                <c:pt idx="4">
                  <c:v>25 à 29 ans</c:v>
                </c:pt>
                <c:pt idx="5">
                  <c:v>30 à 34 ans</c:v>
                </c:pt>
                <c:pt idx="6">
                  <c:v>35 à 39 ans</c:v>
                </c:pt>
                <c:pt idx="7">
                  <c:v>40 à 44 ans</c:v>
                </c:pt>
                <c:pt idx="8">
                  <c:v>45 à 49 ans</c:v>
                </c:pt>
                <c:pt idx="9">
                  <c:v>50 à 54 ans</c:v>
                </c:pt>
                <c:pt idx="10">
                  <c:v>55 à 59 ans</c:v>
                </c:pt>
                <c:pt idx="11">
                  <c:v>60 à 64 ans</c:v>
                </c:pt>
                <c:pt idx="12">
                  <c:v>65 à 69 ans</c:v>
                </c:pt>
                <c:pt idx="13">
                  <c:v>70 à 74 ans</c:v>
                </c:pt>
                <c:pt idx="14">
                  <c:v>75 ans et plus</c:v>
                </c:pt>
              </c:strCache>
            </c:strRef>
          </c:cat>
          <c:val>
            <c:numRef>
              <c:f>'fig10'!$D$26:$D$40</c:f>
              <c:numCache>
                <c:formatCode>0.0000</c:formatCode>
                <c:ptCount val="15"/>
                <c:pt idx="0">
                  <c:v>4.1494140539189504E-2</c:v>
                </c:pt>
                <c:pt idx="1">
                  <c:v>1.502015971655611</c:v>
                </c:pt>
                <c:pt idx="2">
                  <c:v>3.0521474253953231</c:v>
                </c:pt>
                <c:pt idx="3">
                  <c:v>2.7233854176273562</c:v>
                </c:pt>
                <c:pt idx="4">
                  <c:v>2.8390439021212237</c:v>
                </c:pt>
                <c:pt idx="5">
                  <c:v>2.3840344973974288</c:v>
                </c:pt>
                <c:pt idx="6">
                  <c:v>1.9131042399740461</c:v>
                </c:pt>
                <c:pt idx="7">
                  <c:v>1.698595008989084</c:v>
                </c:pt>
                <c:pt idx="8">
                  <c:v>1.5350316649303168</c:v>
                </c:pt>
                <c:pt idx="9">
                  <c:v>1.349535993164503</c:v>
                </c:pt>
                <c:pt idx="10">
                  <c:v>1.0334412618615307</c:v>
                </c:pt>
                <c:pt idx="11">
                  <c:v>0.65988614328700257</c:v>
                </c:pt>
                <c:pt idx="12">
                  <c:v>0.35515210673325959</c:v>
                </c:pt>
                <c:pt idx="13">
                  <c:v>0.17378211401502008</c:v>
                </c:pt>
                <c:pt idx="14">
                  <c:v>8.5199770824964272E-2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BDD-4A58-96A9-6E51D3CEFA92}"/>
            </c:ext>
          </c:extLst>
        </c:ser>
        <c:ser>
          <c:idx val="1"/>
          <c:order val="1"/>
          <c:tx>
            <c:strRef>
              <c:f>'fig10'!$E$25</c:f>
              <c:strCache>
                <c:ptCount val="1"/>
                <c:pt idx="0">
                  <c:v>Femmes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'fig10'!$C$26:$C$40</c:f>
              <c:strCache>
                <c:ptCount val="15"/>
                <c:pt idx="0">
                  <c:v>10 à 14 ans</c:v>
                </c:pt>
                <c:pt idx="1">
                  <c:v>15 à 17 ans</c:v>
                </c:pt>
                <c:pt idx="2">
                  <c:v>18 à 19 ans</c:v>
                </c:pt>
                <c:pt idx="3">
                  <c:v>20 à 24 ans</c:v>
                </c:pt>
                <c:pt idx="4">
                  <c:v>25 à 29 ans</c:v>
                </c:pt>
                <c:pt idx="5">
                  <c:v>30 à 34 ans</c:v>
                </c:pt>
                <c:pt idx="6">
                  <c:v>35 à 39 ans</c:v>
                </c:pt>
                <c:pt idx="7">
                  <c:v>40 à 44 ans</c:v>
                </c:pt>
                <c:pt idx="8">
                  <c:v>45 à 49 ans</c:v>
                </c:pt>
                <c:pt idx="9">
                  <c:v>50 à 54 ans</c:v>
                </c:pt>
                <c:pt idx="10">
                  <c:v>55 à 59 ans</c:v>
                </c:pt>
                <c:pt idx="11">
                  <c:v>60 à 64 ans</c:v>
                </c:pt>
                <c:pt idx="12">
                  <c:v>65 à 69 ans</c:v>
                </c:pt>
                <c:pt idx="13">
                  <c:v>70 à 74 ans</c:v>
                </c:pt>
                <c:pt idx="14">
                  <c:v>75 ans et plus</c:v>
                </c:pt>
              </c:strCache>
            </c:strRef>
          </c:cat>
          <c:val>
            <c:numRef>
              <c:f>'fig10'!$E$26:$E$40</c:f>
              <c:numCache>
                <c:formatCode>0.0000</c:formatCode>
                <c:ptCount val="15"/>
                <c:pt idx="0">
                  <c:v>5.6249785867292443E-3</c:v>
                </c:pt>
                <c:pt idx="1">
                  <c:v>0.19046365780260346</c:v>
                </c:pt>
                <c:pt idx="2">
                  <c:v>0.56503356093417167</c:v>
                </c:pt>
                <c:pt idx="3">
                  <c:v>0.46190922479582275</c:v>
                </c:pt>
                <c:pt idx="4">
                  <c:v>0.41529155342204649</c:v>
                </c:pt>
                <c:pt idx="5">
                  <c:v>0.39533210869552293</c:v>
                </c:pt>
                <c:pt idx="6">
                  <c:v>0.43283014250063451</c:v>
                </c:pt>
                <c:pt idx="7">
                  <c:v>0.54861850159634484</c:v>
                </c:pt>
                <c:pt idx="8">
                  <c:v>0.56897506900070471</c:v>
                </c:pt>
                <c:pt idx="9">
                  <c:v>0.38448521573764755</c:v>
                </c:pt>
                <c:pt idx="10">
                  <c:v>0.21147857694310951</c:v>
                </c:pt>
                <c:pt idx="11">
                  <c:v>8.4046366699580835E-2</c:v>
                </c:pt>
                <c:pt idx="12">
                  <c:v>4.3767354626482936E-2</c:v>
                </c:pt>
                <c:pt idx="13">
                  <c:v>2.0247933205899044E-2</c:v>
                </c:pt>
                <c:pt idx="14">
                  <c:v>9.6901661051608263E-3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BDD-4A58-96A9-6E51D3CEFA92}"/>
            </c:ext>
          </c:extLst>
        </c:ser>
        <c:ser>
          <c:idx val="3"/>
          <c:order val="2"/>
          <c:tx>
            <c:strRef>
              <c:f>'fig10'!$F$25</c:f>
              <c:strCache>
                <c:ptCount val="1"/>
                <c:pt idx="0">
                  <c:v>Ensemble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'fig10'!$C$26:$C$40</c:f>
              <c:strCache>
                <c:ptCount val="15"/>
                <c:pt idx="0">
                  <c:v>10 à 14 ans</c:v>
                </c:pt>
                <c:pt idx="1">
                  <c:v>15 à 17 ans</c:v>
                </c:pt>
                <c:pt idx="2">
                  <c:v>18 à 19 ans</c:v>
                </c:pt>
                <c:pt idx="3">
                  <c:v>20 à 24 ans</c:v>
                </c:pt>
                <c:pt idx="4">
                  <c:v>25 à 29 ans</c:v>
                </c:pt>
                <c:pt idx="5">
                  <c:v>30 à 34 ans</c:v>
                </c:pt>
                <c:pt idx="6">
                  <c:v>35 à 39 ans</c:v>
                </c:pt>
                <c:pt idx="7">
                  <c:v>40 à 44 ans</c:v>
                </c:pt>
                <c:pt idx="8">
                  <c:v>45 à 49 ans</c:v>
                </c:pt>
                <c:pt idx="9">
                  <c:v>50 à 54 ans</c:v>
                </c:pt>
                <c:pt idx="10">
                  <c:v>55 à 59 ans</c:v>
                </c:pt>
                <c:pt idx="11">
                  <c:v>60 à 64 ans</c:v>
                </c:pt>
                <c:pt idx="12">
                  <c:v>65 à 69 ans</c:v>
                </c:pt>
                <c:pt idx="13">
                  <c:v>70 à 74 ans</c:v>
                </c:pt>
                <c:pt idx="14">
                  <c:v>75 ans et plus</c:v>
                </c:pt>
              </c:strCache>
            </c:strRef>
          </c:cat>
          <c:val>
            <c:numRef>
              <c:f>'fig10'!$F$26:$F$40</c:f>
              <c:numCache>
                <c:formatCode>0.0000</c:formatCode>
                <c:ptCount val="15"/>
                <c:pt idx="0">
                  <c:v>2.3975754518243426E-2</c:v>
                </c:pt>
                <c:pt idx="1">
                  <c:v>0.86336746192309199</c:v>
                </c:pt>
                <c:pt idx="2">
                  <c:v>1.8451486768834853</c:v>
                </c:pt>
                <c:pt idx="3">
                  <c:v>1.6084254208227284</c:v>
                </c:pt>
                <c:pt idx="4">
                  <c:v>1.6161557698124476</c:v>
                </c:pt>
                <c:pt idx="5">
                  <c:v>1.3629148775971185</c:v>
                </c:pt>
                <c:pt idx="6">
                  <c:v>1.1555479093038663</c:v>
                </c:pt>
                <c:pt idx="7">
                  <c:v>1.1156727816148482</c:v>
                </c:pt>
                <c:pt idx="8">
                  <c:v>1.047961211023152</c:v>
                </c:pt>
                <c:pt idx="9">
                  <c:v>0.85967017928494049</c:v>
                </c:pt>
                <c:pt idx="10">
                  <c:v>0.6112233123464974</c:v>
                </c:pt>
                <c:pt idx="11">
                  <c:v>0.35858947435607813</c:v>
                </c:pt>
                <c:pt idx="12">
                  <c:v>0.19045549641672715</c:v>
                </c:pt>
                <c:pt idx="13">
                  <c:v>9.1362189684356859E-2</c:v>
                </c:pt>
                <c:pt idx="14">
                  <c:v>3.9693413198187935E-2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BDD-4A58-96A9-6E51D3CEFA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4745584"/>
        <c:axId val="204737424"/>
      </c:lineChart>
      <c:catAx>
        <c:axId val="204745584"/>
        <c:scaling>
          <c:orientation val="minMax"/>
        </c:scaling>
        <c:delete val="0"/>
        <c:axPos val="b"/>
        <c:title>
          <c:tx>
            <c:strRef>
              <c:f>'fig10'!$C$25</c:f>
              <c:strCache>
                <c:ptCount val="1"/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737424"/>
        <c:crossesAt val="0"/>
        <c:auto val="1"/>
        <c:lblAlgn val="ctr"/>
        <c:lblOffset val="100"/>
        <c:tickMarkSkip val="10"/>
        <c:noMultiLvlLbl val="0"/>
      </c:catAx>
      <c:valAx>
        <c:axId val="204737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title>
          <c:tx>
            <c:strRef>
              <c:f>'fig10'!$D$22</c:f>
              <c:strCache>
                <c:ptCount val="1"/>
                <c:pt idx="0">
                  <c:v>Taux de victimation en  ‰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745584"/>
        <c:crosses val="autoZero"/>
        <c:crossBetween val="between"/>
        <c:majorUnit val="0.5"/>
        <c:minorUnit val="0.5"/>
      </c:valAx>
      <c:spPr>
        <a:solidFill>
          <a:schemeClr val="bg1"/>
        </a:solidFill>
        <a:ln>
          <a:solidFill>
            <a:schemeClr val="bg2">
              <a:lumMod val="7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1258879950315373"/>
          <c:y val="0.88198733957411291"/>
          <c:w val="0.72791156772174159"/>
          <c:h val="8.83830110456266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939587835684057E-2"/>
          <c:y val="0.14975662926550326"/>
          <c:w val="0.52351798941953676"/>
          <c:h val="0.65866008888589089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7FE-4BFF-A149-98F97B17C18C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7FE-4BFF-A149-98F97B17C18C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7FE-4BFF-A149-98F97B17C18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7FE-4BFF-A149-98F97B17C18C}"/>
              </c:ext>
            </c:extLst>
          </c:dPt>
          <c:dPt>
            <c:idx val="4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7FE-4BFF-A149-98F97B17C18C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57FE-4BFF-A149-98F97B17C18C}"/>
              </c:ext>
            </c:extLst>
          </c:dPt>
          <c:dLbls>
            <c:dLbl>
              <c:idx val="1"/>
              <c:layout>
                <c:manualLayout>
                  <c:x val="-5.0696591032048439E-2"/>
                  <c:y val="2.339823730601242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7FE-4BFF-A149-98F97B17C18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8.0481434154113397E-3"/>
                  <c:y val="-3.859140754714246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7FE-4BFF-A149-98F97B17C18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0885545979784627E-2"/>
                  <c:y val="-2.725752226363144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7FE-4BFF-A149-98F97B17C18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1364846126339629E-3"/>
                  <c:y val="-1.543656301885691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7FE-4BFF-A149-98F97B17C18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4.9955392288438351E-2"/>
                  <c:y val="-1.54365630188569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57FE-4BFF-A149-98F97B17C18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'fig11'!$A$25:$F$25</c:f>
              <c:strCache>
                <c:ptCount val="6"/>
                <c:pt idx="0">
                  <c:v>France</c:v>
                </c:pt>
                <c:pt idx="1">
                  <c:v>UE28 hors France</c:v>
                </c:pt>
                <c:pt idx="2">
                  <c:v>Europe hors UE28</c:v>
                </c:pt>
                <c:pt idx="3">
                  <c:v>Afrique</c:v>
                </c:pt>
                <c:pt idx="4">
                  <c:v>Asie</c:v>
                </c:pt>
                <c:pt idx="5">
                  <c:v>Autre</c:v>
                </c:pt>
              </c:strCache>
            </c:strRef>
          </c:cat>
          <c:val>
            <c:numRef>
              <c:f>'fig11'!$A$26:$F$26</c:f>
              <c:numCache>
                <c:formatCode>0__%</c:formatCode>
                <c:ptCount val="6"/>
                <c:pt idx="0">
                  <c:v>0.91651977250806527</c:v>
                </c:pt>
                <c:pt idx="1">
                  <c:v>2.5983636545049388E-2</c:v>
                </c:pt>
                <c:pt idx="2">
                  <c:v>4.1074932650414075E-3</c:v>
                </c:pt>
                <c:pt idx="3">
                  <c:v>3.8721854524894406E-2</c:v>
                </c:pt>
                <c:pt idx="4">
                  <c:v>1.1175042405294841E-2</c:v>
                </c:pt>
                <c:pt idx="5">
                  <c:v>3.4922007516546378E-3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57FE-4BFF-A149-98F97B17C18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6052031821323332"/>
          <c:y val="0.27399788746537235"/>
          <c:w val="0.28472573555860342"/>
          <c:h val="0.452003228307982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939587835684057E-2"/>
          <c:y val="0.14975662926550326"/>
          <c:w val="0.52351798941953676"/>
          <c:h val="0.65866008888589089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5CD-4F92-A186-13CEAE4907E8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5CD-4F92-A186-13CEAE4907E8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5CD-4F92-A186-13CEAE4907E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45CD-4F92-A186-13CEAE4907E8}"/>
              </c:ext>
            </c:extLst>
          </c:dPt>
          <c:dPt>
            <c:idx val="4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45CD-4F92-A186-13CEAE4907E8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45CD-4F92-A186-13CEAE4907E8}"/>
              </c:ext>
            </c:extLst>
          </c:dPt>
          <c:dLbls>
            <c:dLbl>
              <c:idx val="0"/>
              <c:layout>
                <c:manualLayout>
                  <c:x val="4.6424780158560733E-2"/>
                  <c:y val="-3.893931751947491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5CD-4F92-A186-13CEAE4907E8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9746737593007966E-2"/>
                  <c:y val="7.822510298223030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45CD-4F92-A186-13CEAE4907E8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9531950484133693E-3"/>
                  <c:y val="-2.33289437173557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45CD-4F92-A186-13CEAE4907E8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9693221153517811E-3"/>
                  <c:y val="-4.283324927142084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45CD-4F92-A186-13CEAE4907E8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7.1364846126339629E-3"/>
                  <c:y val="-1.543656301885691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45CD-4F92-A186-13CEAE4907E8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6.5430427166465369E-2"/>
                  <c:y val="-7.6486631089825643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45CD-4F92-A186-13CEAE4907E8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'fig13'!$A$29:$F$29</c:f>
              <c:strCache>
                <c:ptCount val="6"/>
                <c:pt idx="0">
                  <c:v>France</c:v>
                </c:pt>
                <c:pt idx="1">
                  <c:v>UE28 hors France</c:v>
                </c:pt>
                <c:pt idx="2">
                  <c:v>Europe hors UE28</c:v>
                </c:pt>
                <c:pt idx="3">
                  <c:v>Afrique</c:v>
                </c:pt>
                <c:pt idx="4">
                  <c:v>Asie</c:v>
                </c:pt>
                <c:pt idx="5">
                  <c:v>Autre</c:v>
                </c:pt>
              </c:strCache>
            </c:strRef>
          </c:cat>
          <c:val>
            <c:numRef>
              <c:f>'fig13'!$A$30:$F$30</c:f>
              <c:numCache>
                <c:formatCode>0__%</c:formatCode>
                <c:ptCount val="6"/>
                <c:pt idx="0">
                  <c:v>0.92</c:v>
                </c:pt>
                <c:pt idx="1">
                  <c:v>0.02</c:v>
                </c:pt>
                <c:pt idx="2">
                  <c:v>0.01</c:v>
                </c:pt>
                <c:pt idx="3">
                  <c:v>0.04</c:v>
                </c:pt>
                <c:pt idx="4">
                  <c:v>0.01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45CD-4F92-A186-13CEAE4907E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6052031821323332"/>
          <c:y val="0.27399788746537235"/>
          <c:w val="0.28472573555860342"/>
          <c:h val="0.452003228307982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100011</xdr:rowOff>
    </xdr:from>
    <xdr:to>
      <xdr:col>7</xdr:col>
      <xdr:colOff>9525</xdr:colOff>
      <xdr:row>17</xdr:row>
      <xdr:rowOff>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157161</xdr:rowOff>
    </xdr:from>
    <xdr:to>
      <xdr:col>7</xdr:col>
      <xdr:colOff>295274</xdr:colOff>
      <xdr:row>16</xdr:row>
      <xdr:rowOff>28574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100012</xdr:rowOff>
    </xdr:from>
    <xdr:to>
      <xdr:col>5</xdr:col>
      <xdr:colOff>719137</xdr:colOff>
      <xdr:row>13</xdr:row>
      <xdr:rowOff>133350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85725</xdr:rowOff>
    </xdr:from>
    <xdr:to>
      <xdr:col>5</xdr:col>
      <xdr:colOff>476250</xdr:colOff>
      <xdr:row>11</xdr:row>
      <xdr:rowOff>71437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47625</xdr:rowOff>
    </xdr:from>
    <xdr:to>
      <xdr:col>7</xdr:col>
      <xdr:colOff>542925</xdr:colOff>
      <xdr:row>18</xdr:row>
      <xdr:rowOff>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114302</xdr:rowOff>
    </xdr:from>
    <xdr:to>
      <xdr:col>8</xdr:col>
      <xdr:colOff>171451</xdr:colOff>
      <xdr:row>18</xdr:row>
      <xdr:rowOff>66675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29611</xdr:colOff>
      <xdr:row>1</xdr:row>
      <xdr:rowOff>167516</xdr:rowOff>
    </xdr:from>
    <xdr:to>
      <xdr:col>5</xdr:col>
      <xdr:colOff>323023</xdr:colOff>
      <xdr:row>19</xdr:row>
      <xdr:rowOff>1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68124</xdr:rowOff>
    </xdr:from>
    <xdr:to>
      <xdr:col>5</xdr:col>
      <xdr:colOff>157371</xdr:colOff>
      <xdr:row>19</xdr:row>
      <xdr:rowOff>91109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Personnalisé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2C4F9E"/>
      </a:accent1>
      <a:accent2>
        <a:srgbClr val="ED7D31"/>
      </a:accent2>
      <a:accent3>
        <a:srgbClr val="A5A5A5"/>
      </a:accent3>
      <a:accent4>
        <a:srgbClr val="954F72"/>
      </a:accent4>
      <a:accent5>
        <a:srgbClr val="2C4F9E"/>
      </a:accent5>
      <a:accent6>
        <a:srgbClr val="70AD47"/>
      </a:accent6>
      <a:hlink>
        <a:srgbClr val="000000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Bar Chart Bilan Annuel">
    <a:dk1>
      <a:sysClr val="windowText" lastClr="000000"/>
    </a:dk1>
    <a:lt1>
      <a:sysClr val="window" lastClr="FFFFFF"/>
    </a:lt1>
    <a:dk2>
      <a:srgbClr val="44546A"/>
    </a:dk2>
    <a:lt2>
      <a:srgbClr val="F2F2F2"/>
    </a:lt2>
    <a:accent1>
      <a:srgbClr val="2C4F9E"/>
    </a:accent1>
    <a:accent2>
      <a:srgbClr val="F4983A"/>
    </a:accent2>
    <a:accent3>
      <a:srgbClr val="969696"/>
    </a:accent3>
    <a:accent4>
      <a:srgbClr val="6F3B55"/>
    </a:accent4>
    <a:accent5>
      <a:srgbClr val="48A1FA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workbookViewId="0">
      <selection activeCell="D19" sqref="D19"/>
    </sheetView>
  </sheetViews>
  <sheetFormatPr baseColWidth="10" defaultRowHeight="15"/>
  <sheetData>
    <row r="1" spans="1:1" ht="15.75">
      <c r="A1" s="3" t="s">
        <v>6</v>
      </c>
    </row>
    <row r="19" spans="1:2">
      <c r="A19" s="4" t="s">
        <v>7</v>
      </c>
    </row>
    <row r="20" spans="1:2">
      <c r="A20" s="5" t="s">
        <v>8</v>
      </c>
    </row>
    <row r="23" spans="1:2">
      <c r="A23" s="7"/>
      <c r="B23" s="7" t="s">
        <v>5</v>
      </c>
    </row>
    <row r="24" spans="1:2">
      <c r="A24" s="8">
        <v>2008</v>
      </c>
      <c r="B24" s="9">
        <v>211500</v>
      </c>
    </row>
    <row r="25" spans="1:2">
      <c r="A25" s="8">
        <v>2009</v>
      </c>
      <c r="B25" s="9">
        <v>207900</v>
      </c>
    </row>
    <row r="26" spans="1:2">
      <c r="A26" s="8">
        <v>2010</v>
      </c>
      <c r="B26" s="9">
        <v>195200</v>
      </c>
    </row>
    <row r="27" spans="1:2">
      <c r="A27" s="8">
        <v>2011</v>
      </c>
      <c r="B27" s="9">
        <v>186700</v>
      </c>
    </row>
    <row r="28" spans="1:2">
      <c r="A28" s="8">
        <v>2012</v>
      </c>
      <c r="B28" s="9">
        <v>178200</v>
      </c>
    </row>
    <row r="29" spans="1:2">
      <c r="A29" s="8">
        <v>2013</v>
      </c>
      <c r="B29" s="9">
        <v>173200</v>
      </c>
    </row>
    <row r="30" spans="1:2">
      <c r="A30" s="8">
        <v>2014</v>
      </c>
      <c r="B30" s="9">
        <v>169100</v>
      </c>
    </row>
    <row r="31" spans="1:2">
      <c r="A31" s="8">
        <v>2015</v>
      </c>
      <c r="B31" s="9">
        <v>168100</v>
      </c>
    </row>
    <row r="32" spans="1:2">
      <c r="A32" s="8">
        <v>2016</v>
      </c>
      <c r="B32" s="9">
        <v>161500</v>
      </c>
    </row>
    <row r="33" spans="1:2">
      <c r="A33" s="8">
        <v>2017</v>
      </c>
      <c r="B33" s="9">
        <v>151800</v>
      </c>
    </row>
    <row r="34" spans="1:2">
      <c r="A34" s="8">
        <v>2018</v>
      </c>
      <c r="B34" s="9">
        <v>140300</v>
      </c>
    </row>
    <row r="35" spans="1:2">
      <c r="A35" s="8">
        <v>2019</v>
      </c>
      <c r="B35" s="9">
        <v>137700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workbookViewId="0">
      <selection activeCell="J14" sqref="J14"/>
    </sheetView>
  </sheetViews>
  <sheetFormatPr baseColWidth="10" defaultRowHeight="15"/>
  <sheetData>
    <row r="1" spans="1:8" ht="15.75">
      <c r="A1" s="11" t="s">
        <v>9</v>
      </c>
      <c r="B1" s="10"/>
      <c r="C1" s="10"/>
      <c r="D1" s="10"/>
      <c r="E1" s="10"/>
      <c r="F1" s="10"/>
      <c r="G1" s="10"/>
      <c r="H1" s="10"/>
    </row>
    <row r="2" spans="1:8">
      <c r="A2" s="10"/>
      <c r="B2" s="10"/>
      <c r="C2" s="10"/>
      <c r="D2" s="10"/>
      <c r="E2" s="10"/>
      <c r="F2" s="10"/>
      <c r="G2" s="10"/>
      <c r="H2" s="10"/>
    </row>
    <row r="3" spans="1:8">
      <c r="A3" s="10"/>
      <c r="B3" s="10"/>
      <c r="C3" s="10"/>
      <c r="D3" s="10"/>
      <c r="E3" s="10"/>
      <c r="F3" s="10"/>
      <c r="G3" s="10"/>
      <c r="H3" s="10"/>
    </row>
    <row r="4" spans="1:8">
      <c r="A4" s="10"/>
      <c r="B4" s="10"/>
      <c r="C4" s="10"/>
      <c r="D4" s="10"/>
      <c r="E4" s="10"/>
      <c r="F4" s="10"/>
      <c r="G4" s="10"/>
      <c r="H4" s="10"/>
    </row>
    <row r="5" spans="1:8">
      <c r="A5" s="10"/>
      <c r="B5" s="10"/>
      <c r="C5" s="10"/>
      <c r="D5" s="10"/>
      <c r="E5" s="10"/>
      <c r="F5" s="10"/>
      <c r="G5" s="10"/>
      <c r="H5" s="10"/>
    </row>
    <row r="6" spans="1:8">
      <c r="A6" s="10"/>
      <c r="B6" s="10"/>
      <c r="C6" s="10"/>
      <c r="D6" s="10"/>
      <c r="E6" s="10"/>
      <c r="F6" s="10"/>
      <c r="G6" s="10"/>
      <c r="H6" s="10"/>
    </row>
    <row r="7" spans="1:8">
      <c r="A7" s="10"/>
      <c r="B7" s="10"/>
      <c r="C7" s="10"/>
      <c r="D7" s="10"/>
      <c r="E7" s="10"/>
      <c r="F7" s="10"/>
      <c r="G7" s="10"/>
      <c r="H7" s="10"/>
    </row>
    <row r="8" spans="1:8">
      <c r="A8" s="10"/>
      <c r="B8" s="10"/>
      <c r="C8" s="10"/>
      <c r="D8" s="10"/>
      <c r="E8" s="10"/>
      <c r="F8" s="10"/>
      <c r="G8" s="10"/>
      <c r="H8" s="10"/>
    </row>
    <row r="9" spans="1:8">
      <c r="A9" s="10"/>
      <c r="B9" s="10"/>
      <c r="C9" s="10"/>
      <c r="D9" s="10"/>
      <c r="E9" s="10"/>
      <c r="F9" s="10"/>
      <c r="G9" s="10"/>
      <c r="H9" s="10"/>
    </row>
    <row r="10" spans="1:8">
      <c r="A10" s="10"/>
      <c r="B10" s="10"/>
      <c r="C10" s="10"/>
      <c r="D10" s="10"/>
      <c r="E10" s="10"/>
      <c r="F10" s="10"/>
      <c r="G10" s="10"/>
      <c r="H10" s="10"/>
    </row>
    <row r="11" spans="1:8">
      <c r="A11" s="10"/>
      <c r="B11" s="10"/>
      <c r="C11" s="10"/>
      <c r="D11" s="10"/>
      <c r="E11" s="10"/>
      <c r="F11" s="10"/>
      <c r="G11" s="10"/>
      <c r="H11" s="10"/>
    </row>
    <row r="12" spans="1:8">
      <c r="A12" s="10"/>
      <c r="B12" s="10"/>
      <c r="C12" s="10"/>
      <c r="D12" s="10"/>
      <c r="E12" s="10"/>
      <c r="F12" s="10"/>
      <c r="G12" s="10"/>
      <c r="H12" s="10"/>
    </row>
    <row r="13" spans="1:8">
      <c r="A13" s="10"/>
      <c r="B13" s="10"/>
      <c r="C13" s="10"/>
      <c r="D13" s="10"/>
      <c r="E13" s="10"/>
      <c r="F13" s="10"/>
      <c r="G13" s="10"/>
      <c r="H13" s="10"/>
    </row>
    <row r="14" spans="1:8">
      <c r="A14" s="10"/>
      <c r="B14" s="10"/>
      <c r="C14" s="10"/>
      <c r="D14" s="10"/>
      <c r="E14" s="10"/>
      <c r="F14" s="10"/>
      <c r="G14" s="10"/>
      <c r="H14" s="10"/>
    </row>
    <row r="15" spans="1:8">
      <c r="A15" s="10"/>
      <c r="B15" s="10"/>
      <c r="C15" s="10"/>
      <c r="D15" s="10"/>
      <c r="E15" s="10"/>
      <c r="F15" s="10"/>
      <c r="G15" s="10"/>
      <c r="H15" s="10"/>
    </row>
    <row r="16" spans="1:8">
      <c r="A16" s="10"/>
      <c r="B16" s="10"/>
      <c r="C16" s="10"/>
      <c r="D16" s="10"/>
      <c r="E16" s="10"/>
      <c r="F16" s="10"/>
      <c r="G16" s="10"/>
      <c r="H16" s="10"/>
    </row>
    <row r="17" spans="1:8">
      <c r="A17" s="10"/>
      <c r="B17" s="10"/>
      <c r="C17" s="10"/>
      <c r="D17" s="10"/>
      <c r="E17" s="10"/>
      <c r="F17" s="10"/>
      <c r="G17" s="10"/>
      <c r="H17" s="10"/>
    </row>
    <row r="18" spans="1:8">
      <c r="A18" s="12" t="s">
        <v>10</v>
      </c>
      <c r="B18" s="10"/>
      <c r="C18" s="10"/>
      <c r="D18" s="10"/>
      <c r="E18" s="10"/>
      <c r="F18" s="10"/>
      <c r="G18" s="10"/>
      <c r="H18" s="10"/>
    </row>
    <row r="19" spans="1:8">
      <c r="A19" s="12" t="s">
        <v>7</v>
      </c>
      <c r="B19" s="10"/>
      <c r="C19" s="10"/>
      <c r="D19" s="10"/>
      <c r="E19" s="10"/>
      <c r="F19" s="10"/>
      <c r="G19" s="10"/>
      <c r="H19" s="10"/>
    </row>
    <row r="20" spans="1:8">
      <c r="A20" s="13" t="s">
        <v>8</v>
      </c>
      <c r="B20" s="10"/>
      <c r="C20" s="10"/>
      <c r="D20" s="10"/>
      <c r="E20" s="10"/>
      <c r="F20" s="10"/>
      <c r="G20" s="10"/>
      <c r="H20" s="10"/>
    </row>
    <row r="24" spans="1:8">
      <c r="A24" t="s">
        <v>2</v>
      </c>
      <c r="B24" t="s">
        <v>3</v>
      </c>
      <c r="C24" t="s">
        <v>4</v>
      </c>
    </row>
    <row r="25" spans="1:8" ht="16.5">
      <c r="A25" s="1">
        <v>2008</v>
      </c>
      <c r="B25" s="1">
        <v>1</v>
      </c>
    </row>
    <row r="26" spans="1:8" ht="16.5">
      <c r="A26" s="1"/>
      <c r="B26" s="1">
        <v>2</v>
      </c>
      <c r="C26" s="2">
        <v>-6.6495427075172557</v>
      </c>
    </row>
    <row r="27" spans="1:8" ht="16.5">
      <c r="A27" s="1"/>
      <c r="B27" s="1">
        <v>3</v>
      </c>
      <c r="C27" s="2">
        <v>-1.6153712600110737</v>
      </c>
    </row>
    <row r="28" spans="1:8" ht="16.5">
      <c r="A28" s="1"/>
      <c r="B28" s="1">
        <v>4</v>
      </c>
      <c r="C28" s="2">
        <v>2.4081376233547616</v>
      </c>
    </row>
    <row r="29" spans="1:8" ht="16.5">
      <c r="A29" s="1">
        <v>2009</v>
      </c>
      <c r="B29" s="1">
        <v>1</v>
      </c>
      <c r="C29" s="2">
        <v>3.3833379621570145</v>
      </c>
    </row>
    <row r="30" spans="1:8" ht="16.5">
      <c r="A30" s="1"/>
      <c r="B30" s="1">
        <v>2</v>
      </c>
      <c r="C30" s="2">
        <v>-2.6301319081591572</v>
      </c>
    </row>
    <row r="31" spans="1:8" ht="16.5">
      <c r="A31" s="1"/>
      <c r="B31" s="1">
        <v>3</v>
      </c>
      <c r="C31" s="2">
        <v>-2.540456042461102</v>
      </c>
    </row>
    <row r="32" spans="1:8" ht="16.5">
      <c r="A32" s="1"/>
      <c r="B32" s="1">
        <v>4</v>
      </c>
      <c r="C32" s="2">
        <v>-3.0534475959213836</v>
      </c>
    </row>
    <row r="33" spans="1:3" ht="16.5">
      <c r="A33" s="1">
        <v>2010</v>
      </c>
      <c r="B33" s="1">
        <v>1</v>
      </c>
      <c r="C33" s="2">
        <v>-2.2314881159803122</v>
      </c>
    </row>
    <row r="34" spans="1:3" ht="16.5">
      <c r="A34" s="1"/>
      <c r="B34" s="1">
        <v>2</v>
      </c>
      <c r="C34" s="2">
        <v>2.3673761894106491</v>
      </c>
    </row>
    <row r="35" spans="1:3" ht="16.5">
      <c r="A35" s="1"/>
      <c r="B35" s="1">
        <v>3</v>
      </c>
      <c r="C35" s="2">
        <v>-1.8147391152500632</v>
      </c>
    </row>
    <row r="36" spans="1:3" ht="16.5">
      <c r="A36" s="1"/>
      <c r="B36" s="1">
        <v>4</v>
      </c>
      <c r="C36" s="2">
        <v>-2.6064602439763149</v>
      </c>
    </row>
    <row r="37" spans="1:3" ht="16.5">
      <c r="A37" s="1">
        <v>2011</v>
      </c>
      <c r="B37" s="1">
        <v>1</v>
      </c>
      <c r="C37" s="2">
        <v>-0.51413779712217433</v>
      </c>
    </row>
    <row r="38" spans="1:3" ht="16.5">
      <c r="A38" s="1"/>
      <c r="B38" s="1">
        <v>2</v>
      </c>
      <c r="C38" s="2">
        <v>-1.1777633019973024</v>
      </c>
    </row>
    <row r="39" spans="1:3" ht="16.5">
      <c r="A39" s="1"/>
      <c r="B39" s="1">
        <v>3</v>
      </c>
      <c r="C39" s="2">
        <v>-0.61395760598287552</v>
      </c>
    </row>
    <row r="40" spans="1:3" ht="16.5">
      <c r="A40" s="1"/>
      <c r="B40" s="1">
        <v>4</v>
      </c>
      <c r="C40" s="2">
        <v>-0.64970302776531241</v>
      </c>
    </row>
    <row r="41" spans="1:3" ht="16.5">
      <c r="A41" s="1">
        <v>2012</v>
      </c>
      <c r="B41" s="1">
        <v>1</v>
      </c>
      <c r="C41" s="2">
        <v>-4.2216256514924879</v>
      </c>
    </row>
    <row r="42" spans="1:3" ht="16.5">
      <c r="A42" s="1"/>
      <c r="B42" s="1">
        <v>2</v>
      </c>
      <c r="C42" s="2">
        <v>0.84582025453130427</v>
      </c>
    </row>
    <row r="43" spans="1:3" ht="16.5">
      <c r="A43" s="1"/>
      <c r="B43" s="1">
        <v>3</v>
      </c>
      <c r="C43" s="2">
        <v>-2.0316666170884616</v>
      </c>
    </row>
    <row r="44" spans="1:3" ht="16.5">
      <c r="A44" s="1"/>
      <c r="B44" s="1">
        <v>4</v>
      </c>
      <c r="C44" s="2">
        <v>2.8130539670858923</v>
      </c>
    </row>
    <row r="45" spans="1:3" ht="16.5">
      <c r="A45" s="1">
        <v>2013</v>
      </c>
      <c r="B45" s="1">
        <v>1</v>
      </c>
      <c r="C45" s="2">
        <v>-2.7360252616955023</v>
      </c>
    </row>
    <row r="46" spans="1:3" ht="16.5">
      <c r="A46" s="1"/>
      <c r="B46" s="1">
        <v>2</v>
      </c>
      <c r="C46" s="2">
        <v>-0.9553199532967227</v>
      </c>
    </row>
    <row r="47" spans="1:3" ht="16.5">
      <c r="A47" s="1"/>
      <c r="B47" s="1">
        <v>3</v>
      </c>
      <c r="C47" s="2">
        <v>1.6708569437518008</v>
      </c>
    </row>
    <row r="48" spans="1:3" ht="16.5">
      <c r="A48" s="1"/>
      <c r="B48" s="1">
        <v>4</v>
      </c>
      <c r="C48" s="2">
        <v>-3.9758502417299866</v>
      </c>
    </row>
    <row r="49" spans="1:3" ht="16.5">
      <c r="A49" s="1">
        <v>2014</v>
      </c>
      <c r="B49" s="1">
        <v>1</v>
      </c>
      <c r="C49" s="2">
        <v>1.9106557370138972</v>
      </c>
    </row>
    <row r="50" spans="1:3" ht="16.5">
      <c r="A50" s="1"/>
      <c r="B50" s="1">
        <v>2</v>
      </c>
      <c r="C50" s="2">
        <v>-2.0266037852037186</v>
      </c>
    </row>
    <row r="51" spans="1:3" ht="16.5">
      <c r="A51" s="1"/>
      <c r="B51" s="1">
        <v>3</v>
      </c>
      <c r="C51" s="2">
        <v>-0.2795792647124955</v>
      </c>
    </row>
    <row r="52" spans="1:3" ht="16.5">
      <c r="A52" s="1"/>
      <c r="B52" s="1">
        <v>4</v>
      </c>
      <c r="C52" s="2">
        <v>-2.1467984185757985</v>
      </c>
    </row>
    <row r="53" spans="1:3" ht="16.5">
      <c r="A53" s="1">
        <v>2015</v>
      </c>
      <c r="B53" s="1">
        <v>1</v>
      </c>
      <c r="C53" s="2">
        <v>0.3997515845840951</v>
      </c>
    </row>
    <row r="54" spans="1:3" ht="16.5">
      <c r="A54" s="1"/>
      <c r="B54" s="1">
        <v>2</v>
      </c>
      <c r="C54" s="2">
        <v>0.99209027827657792</v>
      </c>
    </row>
    <row r="55" spans="1:3" ht="16.5">
      <c r="A55" s="1"/>
      <c r="B55" s="1">
        <v>3</v>
      </c>
      <c r="C55" s="2">
        <v>2.3580191771616512</v>
      </c>
    </row>
    <row r="56" spans="1:3" ht="16.5">
      <c r="A56" s="1"/>
      <c r="B56" s="1">
        <v>4</v>
      </c>
      <c r="C56" s="2">
        <v>-0.10655010696474676</v>
      </c>
    </row>
    <row r="57" spans="1:3" ht="16.5">
      <c r="A57" s="1">
        <v>2016</v>
      </c>
      <c r="B57" s="1">
        <v>1</v>
      </c>
      <c r="C57" s="2">
        <v>-3.0045511603544668</v>
      </c>
    </row>
    <row r="58" spans="1:3" ht="16.5">
      <c r="A58" s="1"/>
      <c r="B58" s="1">
        <v>2</v>
      </c>
      <c r="C58" s="2">
        <v>-1.3552046076414683</v>
      </c>
    </row>
    <row r="59" spans="1:3" ht="16.5">
      <c r="A59" s="1"/>
      <c r="B59" s="1">
        <v>3</v>
      </c>
      <c r="C59" s="2">
        <v>-1.5014868901099874</v>
      </c>
    </row>
    <row r="60" spans="1:3" ht="16.5">
      <c r="A60" s="1"/>
      <c r="B60" s="1">
        <v>4</v>
      </c>
      <c r="C60" s="2">
        <v>1.6562353185953782</v>
      </c>
    </row>
    <row r="61" spans="1:3" ht="16.5">
      <c r="A61" s="1">
        <v>2017</v>
      </c>
      <c r="B61" s="1">
        <v>1</v>
      </c>
      <c r="C61" s="2">
        <v>-4.3814864983248185</v>
      </c>
    </row>
    <row r="62" spans="1:3" ht="16.5">
      <c r="A62" s="1"/>
      <c r="B62" s="1">
        <v>2</v>
      </c>
      <c r="C62" s="2">
        <v>3.749054803074614E-2</v>
      </c>
    </row>
    <row r="63" spans="1:3" ht="16.5">
      <c r="A63" s="1"/>
      <c r="B63" s="1">
        <v>3</v>
      </c>
      <c r="C63" s="2">
        <v>-0.63533778126634388</v>
      </c>
    </row>
    <row r="64" spans="1:3" ht="16.5">
      <c r="A64" s="1"/>
      <c r="B64" s="1">
        <v>4</v>
      </c>
      <c r="C64" s="2">
        <v>-5.6117758123398147</v>
      </c>
    </row>
    <row r="65" spans="1:3" ht="16.5">
      <c r="A65" s="1">
        <v>2018</v>
      </c>
      <c r="B65" s="1">
        <v>1</v>
      </c>
      <c r="C65" s="2">
        <v>-4.2488879742340941</v>
      </c>
    </row>
    <row r="66" spans="1:3" ht="16.5">
      <c r="A66" s="1"/>
      <c r="B66" s="1">
        <v>2</v>
      </c>
      <c r="C66" s="2">
        <v>1.8790034838036149</v>
      </c>
    </row>
    <row r="67" spans="1:3" ht="16.5">
      <c r="A67" s="1"/>
      <c r="B67" s="1">
        <v>3</v>
      </c>
      <c r="C67" s="2">
        <v>0.20771332028468237</v>
      </c>
    </row>
    <row r="68" spans="1:3" ht="16.5">
      <c r="A68" s="1"/>
      <c r="B68" s="1">
        <v>4</v>
      </c>
      <c r="C68" s="2">
        <v>-2.382605081540035</v>
      </c>
    </row>
    <row r="69" spans="1:3" ht="16.5">
      <c r="A69" s="1">
        <v>2019</v>
      </c>
      <c r="B69" s="1">
        <v>1</v>
      </c>
      <c r="C69" s="2">
        <v>3.5217572833101229</v>
      </c>
    </row>
    <row r="70" spans="1:3" ht="16.5">
      <c r="A70" s="1"/>
      <c r="B70" s="1">
        <v>2</v>
      </c>
      <c r="C70" s="2">
        <v>-4.4307784081858586</v>
      </c>
    </row>
    <row r="71" spans="1:3" ht="16.5">
      <c r="A71" s="1"/>
      <c r="B71" s="1">
        <v>3</v>
      </c>
      <c r="C71" s="2">
        <v>-1.0065143190691259</v>
      </c>
    </row>
    <row r="72" spans="1:3" ht="16.5">
      <c r="A72" s="1"/>
      <c r="B72" s="1">
        <v>4</v>
      </c>
      <c r="C72" s="2">
        <v>2.116488796630847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activeCell="J9" sqref="J9"/>
    </sheetView>
  </sheetViews>
  <sheetFormatPr baseColWidth="10" defaultRowHeight="15"/>
  <sheetData>
    <row r="1" spans="1:6" ht="15.75">
      <c r="A1" s="11" t="s">
        <v>11</v>
      </c>
      <c r="B1" s="10"/>
      <c r="C1" s="10"/>
      <c r="D1" s="10"/>
      <c r="E1" s="10"/>
      <c r="F1" s="10"/>
    </row>
    <row r="2" spans="1:6">
      <c r="A2" s="17" t="s">
        <v>12</v>
      </c>
      <c r="B2" s="10"/>
      <c r="C2" s="10"/>
      <c r="D2" s="10"/>
      <c r="E2" s="10"/>
      <c r="F2" s="10"/>
    </row>
    <row r="3" spans="1:6">
      <c r="A3" s="10"/>
      <c r="B3" s="10"/>
      <c r="C3" s="10"/>
      <c r="D3" s="10"/>
      <c r="E3" s="10"/>
      <c r="F3" s="10"/>
    </row>
    <row r="4" spans="1:6">
      <c r="A4" s="10"/>
      <c r="B4" s="10"/>
      <c r="C4" s="10"/>
      <c r="D4" s="10"/>
      <c r="E4" s="10"/>
      <c r="F4" s="10"/>
    </row>
    <row r="5" spans="1:6">
      <c r="A5" s="10"/>
      <c r="B5" s="10"/>
      <c r="C5" s="10"/>
      <c r="D5" s="10"/>
      <c r="E5" s="10"/>
      <c r="F5" s="10"/>
    </row>
    <row r="6" spans="1:6">
      <c r="A6" s="10"/>
      <c r="B6" s="10"/>
      <c r="C6" s="10"/>
      <c r="D6" s="10"/>
      <c r="E6" s="10"/>
      <c r="F6" s="10"/>
    </row>
    <row r="7" spans="1:6">
      <c r="A7" s="10"/>
      <c r="B7" s="10"/>
      <c r="C7" s="10"/>
      <c r="D7" s="10"/>
      <c r="E7" s="10"/>
      <c r="F7" s="10"/>
    </row>
    <row r="8" spans="1:6">
      <c r="A8" s="10"/>
      <c r="B8" s="10"/>
      <c r="C8" s="10"/>
      <c r="D8" s="10"/>
      <c r="E8" s="10"/>
      <c r="F8" s="10"/>
    </row>
    <row r="9" spans="1:6">
      <c r="A9" s="10"/>
      <c r="B9" s="10"/>
      <c r="C9" s="10"/>
      <c r="D9" s="10"/>
      <c r="E9" s="10"/>
      <c r="F9" s="10"/>
    </row>
    <row r="10" spans="1:6">
      <c r="A10" s="10"/>
      <c r="B10" s="10"/>
      <c r="C10" s="10"/>
      <c r="D10" s="10"/>
      <c r="E10" s="10"/>
      <c r="F10" s="10"/>
    </row>
    <row r="11" spans="1:6">
      <c r="A11" s="10"/>
      <c r="B11" s="10"/>
      <c r="C11" s="10"/>
      <c r="D11" s="10"/>
      <c r="E11" s="10"/>
      <c r="F11" s="10"/>
    </row>
    <row r="12" spans="1:6">
      <c r="A12" s="10"/>
      <c r="B12" s="10"/>
      <c r="C12" s="10"/>
      <c r="D12" s="10"/>
      <c r="E12" s="10"/>
      <c r="F12" s="10"/>
    </row>
    <row r="13" spans="1:6">
      <c r="A13" s="10"/>
      <c r="B13" s="10"/>
      <c r="C13" s="10"/>
      <c r="D13" s="10"/>
      <c r="E13" s="10"/>
      <c r="F13" s="10"/>
    </row>
    <row r="14" spans="1:6">
      <c r="A14" s="10"/>
      <c r="B14" s="10"/>
      <c r="C14" s="10"/>
      <c r="D14" s="10"/>
      <c r="E14" s="10"/>
      <c r="F14" s="10"/>
    </row>
    <row r="15" spans="1:6">
      <c r="A15" s="12" t="s">
        <v>7</v>
      </c>
      <c r="B15" s="10"/>
      <c r="C15" s="10"/>
      <c r="D15" s="10"/>
      <c r="E15" s="10"/>
      <c r="F15" s="10"/>
    </row>
    <row r="16" spans="1:6">
      <c r="A16" s="13" t="s">
        <v>8</v>
      </c>
      <c r="B16" s="10"/>
      <c r="C16" s="10"/>
      <c r="D16" s="10"/>
      <c r="E16" s="10"/>
      <c r="F16" s="10"/>
    </row>
    <row r="21" spans="1:4">
      <c r="A21" s="6"/>
      <c r="B21" s="14" t="s">
        <v>0</v>
      </c>
      <c r="C21" s="14" t="s">
        <v>1</v>
      </c>
      <c r="D21" s="6"/>
    </row>
    <row r="22" spans="1:4" ht="17.25">
      <c r="A22" s="15">
        <v>2014</v>
      </c>
      <c r="B22" s="16">
        <v>-2.7690933452434123</v>
      </c>
      <c r="C22" s="16">
        <v>-1.9098360655737705</v>
      </c>
      <c r="D22" s="6"/>
    </row>
    <row r="23" spans="1:4" ht="17.25">
      <c r="A23" s="15">
        <v>2015</v>
      </c>
      <c r="B23" s="16">
        <v>1.4588883785025264</v>
      </c>
      <c r="C23" s="16">
        <v>-4.1631152335589539</v>
      </c>
      <c r="D23" s="6"/>
    </row>
    <row r="24" spans="1:4" ht="17.25">
      <c r="A24" s="15">
        <v>2016</v>
      </c>
      <c r="B24" s="16">
        <v>-3.7695358481682031</v>
      </c>
      <c r="C24" s="16">
        <v>-4.1573660714285712</v>
      </c>
      <c r="D24" s="6"/>
    </row>
    <row r="25" spans="1:4" ht="17.25">
      <c r="A25" s="15">
        <v>2017</v>
      </c>
      <c r="B25" s="16">
        <v>-5.3201599623617977</v>
      </c>
      <c r="C25" s="16">
        <v>-7.2543668122270741</v>
      </c>
      <c r="D25" s="6"/>
    </row>
    <row r="26" spans="1:4" ht="17.25">
      <c r="A26" s="15">
        <v>2018</v>
      </c>
      <c r="B26" s="16">
        <v>-6.8355512268810683</v>
      </c>
      <c r="C26" s="16">
        <v>-9.1205147823357464</v>
      </c>
      <c r="D26" s="6"/>
    </row>
    <row r="27" spans="1:4" ht="17.25">
      <c r="A27" s="15">
        <v>2019</v>
      </c>
      <c r="B27" s="16">
        <v>-4.9635706132724575</v>
      </c>
      <c r="C27" s="16">
        <v>4.4512563681892754</v>
      </c>
      <c r="D27" s="6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G11" sqref="G11"/>
    </sheetView>
  </sheetViews>
  <sheetFormatPr baseColWidth="10" defaultRowHeight="15"/>
  <sheetData>
    <row r="1" spans="1:6" ht="15.75">
      <c r="A1" s="11" t="s">
        <v>13</v>
      </c>
      <c r="B1" s="10"/>
      <c r="C1" s="10"/>
      <c r="D1" s="10"/>
      <c r="E1" s="10"/>
      <c r="F1" s="10"/>
    </row>
    <row r="2" spans="1:6">
      <c r="A2" s="22" t="s">
        <v>14</v>
      </c>
      <c r="B2" s="10"/>
      <c r="C2" s="10"/>
      <c r="D2" s="10"/>
      <c r="E2" s="10"/>
      <c r="F2" s="10"/>
    </row>
    <row r="3" spans="1:6">
      <c r="A3" s="10"/>
      <c r="B3" s="10"/>
      <c r="C3" s="10"/>
      <c r="D3" s="10"/>
      <c r="E3" s="10"/>
      <c r="F3" s="10"/>
    </row>
    <row r="4" spans="1:6">
      <c r="A4" s="10"/>
      <c r="B4" s="10"/>
      <c r="C4" s="10"/>
      <c r="D4" s="10"/>
      <c r="E4" s="10"/>
      <c r="F4" s="10"/>
    </row>
    <row r="5" spans="1:6">
      <c r="A5" s="10"/>
      <c r="B5" s="10"/>
      <c r="C5" s="10"/>
      <c r="D5" s="10"/>
      <c r="E5" s="10"/>
      <c r="F5" s="10"/>
    </row>
    <row r="6" spans="1:6">
      <c r="A6" s="10"/>
      <c r="B6" s="10"/>
      <c r="C6" s="10"/>
      <c r="D6" s="10"/>
      <c r="E6" s="10"/>
      <c r="F6" s="10"/>
    </row>
    <row r="7" spans="1:6">
      <c r="A7" s="10"/>
      <c r="B7" s="10"/>
      <c r="C7" s="10"/>
      <c r="D7" s="10"/>
      <c r="E7" s="10"/>
      <c r="F7" s="10"/>
    </row>
    <row r="8" spans="1:6">
      <c r="A8" s="10"/>
      <c r="B8" s="10"/>
      <c r="C8" s="10"/>
      <c r="D8" s="10"/>
      <c r="E8" s="10"/>
      <c r="F8" s="10"/>
    </row>
    <row r="9" spans="1:6">
      <c r="A9" s="10"/>
      <c r="B9" s="10"/>
      <c r="C9" s="10"/>
      <c r="D9" s="10"/>
      <c r="E9" s="10"/>
      <c r="F9" s="10"/>
    </row>
    <row r="10" spans="1:6">
      <c r="A10" s="10"/>
      <c r="B10" s="10"/>
      <c r="C10" s="10"/>
      <c r="D10" s="10"/>
      <c r="E10" s="10"/>
      <c r="F10" s="10"/>
    </row>
    <row r="11" spans="1:6">
      <c r="A11" s="10"/>
      <c r="B11" s="10"/>
      <c r="C11" s="10"/>
      <c r="D11" s="10"/>
      <c r="E11" s="10"/>
      <c r="F11" s="10"/>
    </row>
    <row r="12" spans="1:6">
      <c r="A12" s="10"/>
      <c r="B12" s="10"/>
      <c r="C12" s="10"/>
      <c r="D12" s="10"/>
      <c r="E12" s="10"/>
      <c r="F12" s="10"/>
    </row>
    <row r="13" spans="1:6">
      <c r="A13" s="12" t="s">
        <v>7</v>
      </c>
      <c r="B13" s="10"/>
      <c r="C13" s="10"/>
      <c r="D13" s="10"/>
      <c r="E13" s="10"/>
      <c r="F13" s="10"/>
    </row>
    <row r="14" spans="1:6">
      <c r="A14" s="13" t="s">
        <v>15</v>
      </c>
      <c r="B14" s="10"/>
      <c r="C14" s="10"/>
      <c r="D14" s="10"/>
      <c r="E14" s="10"/>
      <c r="F14" s="10"/>
    </row>
    <row r="16" spans="1:6">
      <c r="B16" s="7"/>
      <c r="C16" s="19">
        <v>2019</v>
      </c>
    </row>
    <row r="17" spans="2:3">
      <c r="B17" s="20" t="s">
        <v>0</v>
      </c>
      <c r="C17" s="21">
        <v>89090</v>
      </c>
    </row>
    <row r="18" spans="2:3">
      <c r="B18" s="20" t="s">
        <v>1</v>
      </c>
      <c r="C18" s="21">
        <v>48386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1"/>
  <sheetViews>
    <sheetView zoomScaleNormal="100" workbookViewId="0">
      <selection activeCell="K24" sqref="K24"/>
    </sheetView>
  </sheetViews>
  <sheetFormatPr baseColWidth="10" defaultColWidth="11.42578125" defaultRowHeight="15"/>
  <cols>
    <col min="1" max="4" width="11.42578125" style="10"/>
    <col min="5" max="5" width="14.140625" style="10" customWidth="1"/>
    <col min="6" max="16384" width="11.42578125" style="10"/>
  </cols>
  <sheetData>
    <row r="1" spans="1:1" ht="15.75">
      <c r="A1" s="11" t="s">
        <v>72</v>
      </c>
    </row>
    <row r="2" spans="1:1">
      <c r="A2" s="47" t="s">
        <v>73</v>
      </c>
    </row>
    <row r="19" spans="1:4">
      <c r="A19" s="12" t="s">
        <v>7</v>
      </c>
    </row>
    <row r="20" spans="1:4">
      <c r="A20" s="12" t="s">
        <v>74</v>
      </c>
    </row>
    <row r="21" spans="1:4">
      <c r="A21" s="12" t="s">
        <v>75</v>
      </c>
    </row>
    <row r="22" spans="1:4">
      <c r="A22" s="13" t="s">
        <v>71</v>
      </c>
    </row>
    <row r="24" spans="1:4">
      <c r="A24" s="50"/>
      <c r="B24" s="50" t="s">
        <v>16</v>
      </c>
      <c r="C24" s="50"/>
      <c r="D24" s="50"/>
    </row>
    <row r="25" spans="1:4">
      <c r="A25" s="50"/>
      <c r="B25" s="50" t="s">
        <v>17</v>
      </c>
      <c r="C25" s="50" t="s">
        <v>18</v>
      </c>
      <c r="D25" s="50" t="s">
        <v>19</v>
      </c>
    </row>
    <row r="26" spans="1:4">
      <c r="A26" s="50" t="s">
        <v>21</v>
      </c>
      <c r="B26" s="51">
        <v>7.641547339385768E-2</v>
      </c>
      <c r="C26" s="51">
        <v>1.5583390183849376E-2</v>
      </c>
      <c r="D26" s="51">
        <v>4.679384193040196E-2</v>
      </c>
    </row>
    <row r="27" spans="1:4">
      <c r="A27" s="50" t="s">
        <v>22</v>
      </c>
      <c r="B27" s="51">
        <v>0.80460188589944293</v>
      </c>
      <c r="C27" s="51">
        <v>0.37068260945111947</v>
      </c>
      <c r="D27" s="51">
        <v>0.59402044404745924</v>
      </c>
    </row>
    <row r="28" spans="1:4">
      <c r="A28" s="50" t="s">
        <v>23</v>
      </c>
      <c r="B28" s="51">
        <v>2.1553805307238019</v>
      </c>
      <c r="C28" s="51">
        <v>1.1809925469719282</v>
      </c>
      <c r="D28" s="51">
        <v>1.6749847491125882</v>
      </c>
    </row>
    <row r="29" spans="1:4">
      <c r="A29" s="50" t="s">
        <v>24</v>
      </c>
      <c r="B29" s="51">
        <v>3.0788602713013944</v>
      </c>
      <c r="C29" s="51">
        <v>1.5971903568529173</v>
      </c>
      <c r="D29" s="51">
        <v>2.3312935674050763</v>
      </c>
    </row>
    <row r="30" spans="1:4">
      <c r="A30" s="50" t="s">
        <v>25</v>
      </c>
      <c r="B30" s="51">
        <v>3.2147868694071913</v>
      </c>
      <c r="C30" s="51">
        <v>1.4738258438210285</v>
      </c>
      <c r="D30" s="51">
        <v>2.320872591115362</v>
      </c>
    </row>
    <row r="31" spans="1:4">
      <c r="A31" s="50" t="s">
        <v>26</v>
      </c>
      <c r="B31" s="51">
        <v>2.8808864265927974</v>
      </c>
      <c r="C31" s="51">
        <v>1.2742062280876765</v>
      </c>
      <c r="D31" s="51">
        <v>2.0586395482494861</v>
      </c>
    </row>
    <row r="32" spans="1:4">
      <c r="A32" s="50" t="s">
        <v>27</v>
      </c>
      <c r="B32" s="51">
        <v>2.5268143066529505</v>
      </c>
      <c r="C32" s="51">
        <v>1.1852560152993046</v>
      </c>
      <c r="D32" s="51">
        <v>1.8467794169652738</v>
      </c>
    </row>
    <row r="33" spans="1:4">
      <c r="A33" s="50" t="s">
        <v>28</v>
      </c>
      <c r="B33" s="51">
        <v>2.3009326459295134</v>
      </c>
      <c r="C33" s="51">
        <v>1.1311442161234104</v>
      </c>
      <c r="D33" s="51">
        <v>1.7111438241548083</v>
      </c>
    </row>
    <row r="34" spans="1:4">
      <c r="A34" s="50" t="s">
        <v>29</v>
      </c>
      <c r="B34" s="51">
        <v>2.2120428167944368</v>
      </c>
      <c r="C34" s="51">
        <v>1.0696516840222219</v>
      </c>
      <c r="D34" s="51">
        <v>1.6321579287511525</v>
      </c>
    </row>
    <row r="35" spans="1:4">
      <c r="A35" s="50" t="s">
        <v>30</v>
      </c>
      <c r="B35" s="51">
        <v>2.0322556574690882</v>
      </c>
      <c r="C35" s="51">
        <v>0.86392230886584687</v>
      </c>
      <c r="D35" s="51">
        <v>1.4321173302088288</v>
      </c>
    </row>
    <row r="36" spans="1:4">
      <c r="A36" s="50" t="s">
        <v>31</v>
      </c>
      <c r="B36" s="51">
        <v>1.7683051203896913</v>
      </c>
      <c r="C36" s="51">
        <v>0.663726164450404</v>
      </c>
      <c r="D36" s="51">
        <v>1.1903562298701766</v>
      </c>
    </row>
    <row r="37" spans="1:4">
      <c r="A37" s="50" t="s">
        <v>32</v>
      </c>
      <c r="B37" s="51">
        <v>1.3614164091441616</v>
      </c>
      <c r="C37" s="51">
        <v>0.51973733618948481</v>
      </c>
      <c r="D37" s="51">
        <v>0.91623825140809489</v>
      </c>
    </row>
    <row r="38" spans="1:4">
      <c r="A38" s="50" t="s">
        <v>33</v>
      </c>
      <c r="B38" s="51">
        <v>1.1403658430620662</v>
      </c>
      <c r="C38" s="51">
        <v>0.42137590725789897</v>
      </c>
      <c r="D38" s="51">
        <v>0.75439904536793689</v>
      </c>
    </row>
    <row r="39" spans="1:4">
      <c r="A39" s="50" t="s">
        <v>34</v>
      </c>
      <c r="B39" s="51">
        <v>0.87710488709178192</v>
      </c>
      <c r="C39" s="51">
        <v>0.29280015420458927</v>
      </c>
      <c r="D39" s="51">
        <v>0.52001572371335725</v>
      </c>
    </row>
    <row r="46" spans="1:4">
      <c r="C46" s="25"/>
      <c r="D46" s="25"/>
    </row>
    <row r="50" spans="5:5">
      <c r="E50" s="25"/>
    </row>
    <row r="71" spans="1:2">
      <c r="A71" s="10" t="e">
        <f>SUM(#REF!)</f>
        <v>#REF!</v>
      </c>
      <c r="B71" s="10" t="e">
        <f>#REF!/A71*1000</f>
        <v>#REF!</v>
      </c>
    </row>
  </sheetData>
  <pageMargins left="0.19685039370078741" right="0.19685039370078741" top="0.19685039370078741" bottom="0.19685039370078741" header="0" footer="0"/>
  <pageSetup paperSize="9" scale="2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9"/>
  <sheetViews>
    <sheetView zoomScaleNormal="100" workbookViewId="0">
      <selection activeCell="J30" sqref="J30"/>
    </sheetView>
  </sheetViews>
  <sheetFormatPr baseColWidth="10" defaultColWidth="11.42578125" defaultRowHeight="15"/>
  <cols>
    <col min="1" max="4" width="11.42578125" style="10"/>
    <col min="5" max="5" width="14.140625" style="10" customWidth="1"/>
    <col min="6" max="16384" width="11.42578125" style="10"/>
  </cols>
  <sheetData>
    <row r="1" spans="1:1" ht="15.75">
      <c r="A1" s="3" t="s">
        <v>67</v>
      </c>
    </row>
    <row r="2" spans="1:1">
      <c r="A2" s="46" t="s">
        <v>68</v>
      </c>
    </row>
    <row r="19" spans="1:6">
      <c r="A19" s="12" t="s">
        <v>7</v>
      </c>
    </row>
    <row r="20" spans="1:6">
      <c r="A20" s="12" t="s">
        <v>69</v>
      </c>
    </row>
    <row r="21" spans="1:6">
      <c r="A21" s="12" t="s">
        <v>70</v>
      </c>
    </row>
    <row r="22" spans="1:6">
      <c r="A22" s="13" t="s">
        <v>71</v>
      </c>
      <c r="D22" s="10" t="s">
        <v>16</v>
      </c>
    </row>
    <row r="23" spans="1:6">
      <c r="A23" s="13"/>
    </row>
    <row r="24" spans="1:6">
      <c r="A24" s="13"/>
    </row>
    <row r="25" spans="1:6">
      <c r="C25" s="18"/>
      <c r="D25" s="18" t="s">
        <v>17</v>
      </c>
      <c r="E25" s="18" t="s">
        <v>18</v>
      </c>
      <c r="F25" s="18" t="s">
        <v>19</v>
      </c>
    </row>
    <row r="26" spans="1:6">
      <c r="C26" s="18" t="s">
        <v>20</v>
      </c>
      <c r="D26" s="49">
        <v>4.1494140539189504E-2</v>
      </c>
      <c r="E26" s="49">
        <v>5.6249785867292443E-3</v>
      </c>
      <c r="F26" s="49">
        <v>2.3975754518243426E-2</v>
      </c>
    </row>
    <row r="27" spans="1:6">
      <c r="C27" s="18" t="s">
        <v>21</v>
      </c>
      <c r="D27" s="49">
        <v>1.502015971655611</v>
      </c>
      <c r="E27" s="49">
        <v>0.19046365780260346</v>
      </c>
      <c r="F27" s="49">
        <v>0.86336746192309199</v>
      </c>
    </row>
    <row r="28" spans="1:6">
      <c r="C28" s="18" t="s">
        <v>22</v>
      </c>
      <c r="D28" s="49">
        <v>3.0521474253953231</v>
      </c>
      <c r="E28" s="49">
        <v>0.56503356093417167</v>
      </c>
      <c r="F28" s="49">
        <v>1.8451486768834853</v>
      </c>
    </row>
    <row r="29" spans="1:6">
      <c r="C29" s="18" t="s">
        <v>23</v>
      </c>
      <c r="D29" s="49">
        <v>2.7233854176273562</v>
      </c>
      <c r="E29" s="49">
        <v>0.46190922479582275</v>
      </c>
      <c r="F29" s="49">
        <v>1.6084254208227284</v>
      </c>
    </row>
    <row r="30" spans="1:6">
      <c r="C30" s="18" t="s">
        <v>24</v>
      </c>
      <c r="D30" s="49">
        <v>2.8390439021212237</v>
      </c>
      <c r="E30" s="49">
        <v>0.41529155342204649</v>
      </c>
      <c r="F30" s="49">
        <v>1.6161557698124476</v>
      </c>
    </row>
    <row r="31" spans="1:6">
      <c r="C31" s="18" t="s">
        <v>25</v>
      </c>
      <c r="D31" s="49">
        <v>2.3840344973974288</v>
      </c>
      <c r="E31" s="49">
        <v>0.39533210869552293</v>
      </c>
      <c r="F31" s="49">
        <v>1.3629148775971185</v>
      </c>
    </row>
    <row r="32" spans="1:6">
      <c r="C32" s="18" t="s">
        <v>26</v>
      </c>
      <c r="D32" s="49">
        <v>1.9131042399740461</v>
      </c>
      <c r="E32" s="49">
        <v>0.43283014250063451</v>
      </c>
      <c r="F32" s="49">
        <v>1.1555479093038663</v>
      </c>
    </row>
    <row r="33" spans="1:6">
      <c r="C33" s="18" t="s">
        <v>27</v>
      </c>
      <c r="D33" s="49">
        <v>1.698595008989084</v>
      </c>
      <c r="E33" s="49">
        <v>0.54861850159634484</v>
      </c>
      <c r="F33" s="49">
        <v>1.1156727816148482</v>
      </c>
    </row>
    <row r="34" spans="1:6">
      <c r="C34" s="18" t="s">
        <v>28</v>
      </c>
      <c r="D34" s="49">
        <v>1.5350316649303168</v>
      </c>
      <c r="E34" s="49">
        <v>0.56897506900070471</v>
      </c>
      <c r="F34" s="49">
        <v>1.047961211023152</v>
      </c>
    </row>
    <row r="35" spans="1:6">
      <c r="C35" s="18" t="s">
        <v>29</v>
      </c>
      <c r="D35" s="49">
        <v>1.349535993164503</v>
      </c>
      <c r="E35" s="49">
        <v>0.38448521573764755</v>
      </c>
      <c r="F35" s="49">
        <v>0.85967017928494049</v>
      </c>
    </row>
    <row r="36" spans="1:6">
      <c r="C36" s="18" t="s">
        <v>30</v>
      </c>
      <c r="D36" s="49">
        <v>1.0334412618615307</v>
      </c>
      <c r="E36" s="49">
        <v>0.21147857694310951</v>
      </c>
      <c r="F36" s="49">
        <v>0.6112233123464974</v>
      </c>
    </row>
    <row r="37" spans="1:6">
      <c r="C37" s="18" t="s">
        <v>31</v>
      </c>
      <c r="D37" s="49">
        <v>0.65988614328700257</v>
      </c>
      <c r="E37" s="49">
        <v>8.4046366699580835E-2</v>
      </c>
      <c r="F37" s="49">
        <v>0.35858947435607813</v>
      </c>
    </row>
    <row r="38" spans="1:6">
      <c r="C38" s="18" t="s">
        <v>32</v>
      </c>
      <c r="D38" s="49">
        <v>0.35515210673325959</v>
      </c>
      <c r="E38" s="49">
        <v>4.3767354626482936E-2</v>
      </c>
      <c r="F38" s="49">
        <v>0.19045549641672715</v>
      </c>
    </row>
    <row r="39" spans="1:6">
      <c r="C39" s="18" t="s">
        <v>33</v>
      </c>
      <c r="D39" s="49">
        <v>0.17378211401502008</v>
      </c>
      <c r="E39" s="49">
        <v>2.0247933205899044E-2</v>
      </c>
      <c r="F39" s="49">
        <v>9.1362189684356859E-2</v>
      </c>
    </row>
    <row r="40" spans="1:6">
      <c r="C40" s="18" t="s">
        <v>34</v>
      </c>
      <c r="D40" s="49">
        <v>8.5199770824964272E-2</v>
      </c>
      <c r="E40" s="49">
        <v>9.6901661051608263E-3</v>
      </c>
      <c r="F40" s="49">
        <v>3.9693413198187935E-2</v>
      </c>
    </row>
    <row r="48" spans="1:6">
      <c r="A48" s="24"/>
    </row>
    <row r="49" spans="1:5">
      <c r="A49" s="24"/>
    </row>
    <row r="50" spans="1:5">
      <c r="A50" s="24"/>
    </row>
    <row r="51" spans="1:5">
      <c r="A51" s="24"/>
      <c r="C51" s="25"/>
      <c r="D51" s="25"/>
      <c r="E51" s="25"/>
    </row>
    <row r="52" spans="1:5">
      <c r="A52" s="24"/>
    </row>
    <row r="53" spans="1:5">
      <c r="A53" s="24"/>
    </row>
    <row r="54" spans="1:5">
      <c r="A54" s="24"/>
    </row>
    <row r="55" spans="1:5">
      <c r="A55" s="24"/>
    </row>
    <row r="56" spans="1:5">
      <c r="A56" s="24"/>
    </row>
    <row r="57" spans="1:5">
      <c r="A57" s="24"/>
    </row>
    <row r="58" spans="1:5">
      <c r="A58" s="24"/>
    </row>
    <row r="59" spans="1:5">
      <c r="A59" s="24"/>
    </row>
    <row r="60" spans="1:5">
      <c r="A60" s="24"/>
    </row>
    <row r="61" spans="1:5">
      <c r="A61" s="24"/>
    </row>
    <row r="62" spans="1:5">
      <c r="A62" s="24"/>
    </row>
    <row r="63" spans="1:5">
      <c r="A63" s="24"/>
    </row>
    <row r="64" spans="1:5">
      <c r="A64" s="24"/>
    </row>
    <row r="65" spans="1:2">
      <c r="A65" s="24"/>
    </row>
    <row r="79" spans="1:2">
      <c r="A79" s="10" t="e">
        <f>SUM(#REF!)</f>
        <v>#REF!</v>
      </c>
      <c r="B79" s="10" t="e">
        <f>#REF!/A79*1000</f>
        <v>#REF!</v>
      </c>
    </row>
  </sheetData>
  <pageMargins left="0.19685039370078741" right="0.19685039370078741" top="0.19685039370078741" bottom="0.19685039370078741" header="0" footer="0"/>
  <pageSetup paperSize="9" scale="2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zoomScale="115" zoomScaleNormal="115" workbookViewId="0">
      <selection activeCell="A22" sqref="A22"/>
    </sheetView>
  </sheetViews>
  <sheetFormatPr baseColWidth="10" defaultColWidth="11.42578125" defaultRowHeight="15"/>
  <cols>
    <col min="1" max="16384" width="11.42578125" style="10"/>
  </cols>
  <sheetData>
    <row r="1" spans="1:10" ht="15.75">
      <c r="A1" s="3" t="s">
        <v>65</v>
      </c>
      <c r="B1" s="23"/>
      <c r="C1" s="23"/>
      <c r="D1" s="23"/>
      <c r="E1" s="23"/>
    </row>
    <row r="13" spans="1:10">
      <c r="G13" s="27"/>
    </row>
    <row r="14" spans="1:10">
      <c r="G14" s="27"/>
    </row>
    <row r="15" spans="1:10">
      <c r="G15" s="27"/>
    </row>
    <row r="16" spans="1:10">
      <c r="G16" s="27"/>
      <c r="H16" s="52"/>
      <c r="I16" s="52"/>
      <c r="J16" s="52"/>
    </row>
    <row r="17" spans="1:10">
      <c r="H17" s="52"/>
      <c r="I17" s="52"/>
      <c r="J17" s="52"/>
    </row>
    <row r="20" spans="1:10">
      <c r="A20" s="12" t="s">
        <v>7</v>
      </c>
    </row>
    <row r="21" spans="1:10">
      <c r="A21" s="12" t="s">
        <v>76</v>
      </c>
    </row>
    <row r="22" spans="1:10">
      <c r="A22" s="13" t="s">
        <v>66</v>
      </c>
    </row>
    <row r="25" spans="1:10">
      <c r="A25" s="10" t="s">
        <v>35</v>
      </c>
      <c r="B25" s="10" t="s">
        <v>36</v>
      </c>
      <c r="C25" s="10" t="s">
        <v>37</v>
      </c>
      <c r="D25" s="10" t="s">
        <v>38</v>
      </c>
      <c r="E25" s="10" t="s">
        <v>39</v>
      </c>
      <c r="F25" s="10" t="s">
        <v>40</v>
      </c>
    </row>
    <row r="26" spans="1:10">
      <c r="A26" s="26">
        <v>0.91651977250806527</v>
      </c>
      <c r="B26" s="26">
        <v>2.5983636545049388E-2</v>
      </c>
      <c r="C26" s="26">
        <v>4.1074932650414075E-3</v>
      </c>
      <c r="D26" s="26">
        <v>3.8721854524894406E-2</v>
      </c>
      <c r="E26" s="26">
        <v>1.1175042405294841E-2</v>
      </c>
      <c r="F26" s="26">
        <v>3.4922007516546378E-3</v>
      </c>
    </row>
  </sheetData>
  <mergeCells count="1">
    <mergeCell ref="H16:J17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I21" sqref="I21"/>
    </sheetView>
  </sheetViews>
  <sheetFormatPr baseColWidth="10" defaultColWidth="11.42578125" defaultRowHeight="15"/>
  <cols>
    <col min="1" max="1" width="21.85546875" style="10" customWidth="1"/>
    <col min="2" max="7" width="13.42578125" style="10" customWidth="1"/>
    <col min="8" max="16384" width="11.42578125" style="10"/>
  </cols>
  <sheetData>
    <row r="1" spans="1:8" ht="15.75">
      <c r="A1" s="11" t="s">
        <v>59</v>
      </c>
      <c r="B1" s="28"/>
      <c r="C1" s="28"/>
      <c r="D1" s="28"/>
      <c r="E1" s="29"/>
      <c r="F1" s="29"/>
      <c r="G1" s="29"/>
      <c r="H1" s="30"/>
    </row>
    <row r="2" spans="1:8">
      <c r="A2" s="47" t="s">
        <v>60</v>
      </c>
      <c r="B2" s="28"/>
      <c r="C2" s="28"/>
      <c r="D2" s="28"/>
      <c r="E2" s="29"/>
      <c r="F2" s="29"/>
      <c r="G2" s="29"/>
      <c r="H2" s="30"/>
    </row>
    <row r="3" spans="1:8">
      <c r="A3" s="31"/>
      <c r="B3" s="31"/>
      <c r="C3" s="31"/>
      <c r="D3" s="31"/>
      <c r="E3" s="32"/>
      <c r="F3" s="32"/>
      <c r="G3" s="32"/>
      <c r="H3" s="32"/>
    </row>
    <row r="4" spans="1:8" ht="75">
      <c r="A4" s="33"/>
      <c r="B4" s="34" t="s">
        <v>41</v>
      </c>
      <c r="C4" s="34" t="s">
        <v>42</v>
      </c>
      <c r="D4" s="34" t="s">
        <v>43</v>
      </c>
      <c r="E4" s="34" t="s">
        <v>44</v>
      </c>
      <c r="F4" s="34" t="s">
        <v>45</v>
      </c>
      <c r="G4" s="34" t="s">
        <v>46</v>
      </c>
      <c r="H4" s="32"/>
    </row>
    <row r="5" spans="1:8">
      <c r="A5" s="35" t="s">
        <v>47</v>
      </c>
      <c r="B5" s="36">
        <v>5</v>
      </c>
      <c r="C5" s="36">
        <v>114</v>
      </c>
      <c r="D5" s="36">
        <v>119</v>
      </c>
      <c r="E5" s="37">
        <f>C5/D5</f>
        <v>0.95798319327731096</v>
      </c>
      <c r="F5" s="38">
        <f t="shared" ref="F5:F11" si="0">D5/D$11</f>
        <v>1.0672645739910313E-2</v>
      </c>
      <c r="G5" s="38">
        <v>0.15</v>
      </c>
      <c r="H5" s="32"/>
    </row>
    <row r="6" spans="1:8">
      <c r="A6" s="39" t="s">
        <v>48</v>
      </c>
      <c r="B6" s="40">
        <v>159</v>
      </c>
      <c r="C6" s="40">
        <v>4376</v>
      </c>
      <c r="D6" s="40">
        <v>4535</v>
      </c>
      <c r="E6" s="41">
        <f t="shared" ref="E6:E11" si="1">C6/D6</f>
        <v>0.96493936052921725</v>
      </c>
      <c r="F6" s="41">
        <f t="shared" si="0"/>
        <v>0.40672645739910313</v>
      </c>
      <c r="G6" s="41">
        <v>0.06</v>
      </c>
      <c r="H6" s="32"/>
    </row>
    <row r="7" spans="1:8">
      <c r="A7" s="42" t="s">
        <v>49</v>
      </c>
      <c r="B7" s="36">
        <v>214</v>
      </c>
      <c r="C7" s="36">
        <v>4072</v>
      </c>
      <c r="D7" s="36">
        <v>4286</v>
      </c>
      <c r="E7" s="38">
        <f t="shared" si="1"/>
        <v>0.95006999533364445</v>
      </c>
      <c r="F7" s="38">
        <f t="shared" si="0"/>
        <v>0.38439461883408071</v>
      </c>
      <c r="G7" s="38">
        <v>0.14000000000000001</v>
      </c>
      <c r="H7" s="32"/>
    </row>
    <row r="8" spans="1:8">
      <c r="A8" s="39" t="s">
        <v>50</v>
      </c>
      <c r="B8" s="40">
        <v>127</v>
      </c>
      <c r="C8" s="40">
        <v>1460</v>
      </c>
      <c r="D8" s="40">
        <v>1587</v>
      </c>
      <c r="E8" s="41">
        <f t="shared" si="1"/>
        <v>0.91997479521109016</v>
      </c>
      <c r="F8" s="41">
        <f t="shared" si="0"/>
        <v>0.14233183856502243</v>
      </c>
      <c r="G8" s="41">
        <v>0.18</v>
      </c>
      <c r="H8" s="32"/>
    </row>
    <row r="9" spans="1:8">
      <c r="A9" s="42" t="s">
        <v>51</v>
      </c>
      <c r="B9" s="36">
        <v>56</v>
      </c>
      <c r="C9" s="36">
        <v>467</v>
      </c>
      <c r="D9" s="36">
        <v>523</v>
      </c>
      <c r="E9" s="38">
        <f t="shared" si="1"/>
        <v>0.892925430210325</v>
      </c>
      <c r="F9" s="38">
        <f t="shared" si="0"/>
        <v>4.6905829596412554E-2</v>
      </c>
      <c r="G9" s="38">
        <v>0.2</v>
      </c>
      <c r="H9" s="32"/>
    </row>
    <row r="10" spans="1:8">
      <c r="A10" s="39" t="s">
        <v>52</v>
      </c>
      <c r="B10" s="40">
        <v>15</v>
      </c>
      <c r="C10" s="40">
        <v>85</v>
      </c>
      <c r="D10" s="40">
        <v>100</v>
      </c>
      <c r="E10" s="41">
        <f t="shared" si="1"/>
        <v>0.85</v>
      </c>
      <c r="F10" s="41">
        <f t="shared" si="0"/>
        <v>8.9686098654708519E-3</v>
      </c>
      <c r="G10" s="41">
        <v>0.27</v>
      </c>
      <c r="H10" s="32"/>
    </row>
    <row r="11" spans="1:8" ht="30">
      <c r="A11" s="43" t="s">
        <v>53</v>
      </c>
      <c r="B11" s="44">
        <f>SUM(B5:B10)</f>
        <v>576</v>
      </c>
      <c r="C11" s="44">
        <f>SUM(C5:C10)</f>
        <v>10574</v>
      </c>
      <c r="D11" s="44">
        <f>SUM(D5:D10)</f>
        <v>11150</v>
      </c>
      <c r="E11" s="45">
        <f t="shared" si="1"/>
        <v>0.94834080717488789</v>
      </c>
      <c r="F11" s="45">
        <f t="shared" si="0"/>
        <v>1</v>
      </c>
      <c r="G11" s="45">
        <f>E11/E$11</f>
        <v>1</v>
      </c>
      <c r="H11" s="32"/>
    </row>
    <row r="12" spans="1:8">
      <c r="A12" s="32"/>
      <c r="B12" s="32"/>
      <c r="C12" s="32"/>
      <c r="D12" s="32"/>
      <c r="E12" s="32"/>
      <c r="F12" s="32"/>
      <c r="G12" s="32"/>
      <c r="H12" s="32"/>
    </row>
    <row r="13" spans="1:8">
      <c r="A13" s="12" t="s">
        <v>7</v>
      </c>
      <c r="B13" s="32"/>
      <c r="C13" s="32"/>
      <c r="D13" s="32"/>
      <c r="E13" s="32"/>
      <c r="F13" s="32"/>
      <c r="G13" s="32"/>
      <c r="H13" s="32"/>
    </row>
    <row r="14" spans="1:8">
      <c r="A14" s="12" t="s">
        <v>61</v>
      </c>
    </row>
    <row r="15" spans="1:8">
      <c r="A15" s="12" t="s">
        <v>62</v>
      </c>
    </row>
    <row r="16" spans="1:8">
      <c r="A16" s="12" t="s">
        <v>63</v>
      </c>
    </row>
    <row r="17" spans="1:1">
      <c r="A17" s="13" t="s">
        <v>64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zoomScale="115" zoomScaleNormal="115" workbookViewId="0">
      <selection activeCell="I13" sqref="I13"/>
    </sheetView>
  </sheetViews>
  <sheetFormatPr baseColWidth="10" defaultColWidth="11.42578125" defaultRowHeight="15"/>
  <cols>
    <col min="1" max="16384" width="11.42578125" style="10"/>
  </cols>
  <sheetData>
    <row r="1" spans="1:17" ht="15.75">
      <c r="A1" s="11" t="s">
        <v>54</v>
      </c>
      <c r="B1" s="23"/>
      <c r="C1" s="23"/>
      <c r="D1" s="23"/>
      <c r="E1" s="23"/>
    </row>
    <row r="2" spans="1:17">
      <c r="A2" s="47" t="s">
        <v>55</v>
      </c>
    </row>
    <row r="8" spans="1:17">
      <c r="I8" s="18"/>
      <c r="J8" s="18"/>
      <c r="K8" s="18"/>
      <c r="L8" s="18"/>
      <c r="M8" s="18"/>
      <c r="N8" s="18"/>
    </row>
    <row r="13" spans="1:17">
      <c r="G13" s="27"/>
    </row>
    <row r="14" spans="1:17">
      <c r="G14" s="27"/>
    </row>
    <row r="15" spans="1:17">
      <c r="G15" s="27"/>
    </row>
    <row r="16" spans="1:17">
      <c r="G16" s="27"/>
      <c r="H16" s="52"/>
      <c r="I16" s="52"/>
      <c r="J16" s="52"/>
      <c r="K16" s="52"/>
      <c r="L16" s="52"/>
      <c r="M16" s="52"/>
      <c r="N16" s="52"/>
      <c r="O16" s="52"/>
      <c r="P16" s="52"/>
      <c r="Q16" s="52"/>
    </row>
    <row r="17" spans="1:17">
      <c r="H17" s="52"/>
      <c r="I17" s="52"/>
      <c r="J17" s="52"/>
      <c r="K17" s="52"/>
      <c r="L17" s="52"/>
      <c r="M17" s="52"/>
      <c r="N17" s="52"/>
      <c r="O17" s="52"/>
      <c r="P17" s="52"/>
      <c r="Q17" s="52"/>
    </row>
    <row r="21" spans="1:17">
      <c r="A21" s="12" t="s">
        <v>7</v>
      </c>
    </row>
    <row r="22" spans="1:17">
      <c r="A22" s="12" t="s">
        <v>56</v>
      </c>
    </row>
    <row r="23" spans="1:17">
      <c r="A23" s="12" t="s">
        <v>57</v>
      </c>
    </row>
    <row r="24" spans="1:17">
      <c r="A24" s="13" t="s">
        <v>58</v>
      </c>
    </row>
    <row r="29" spans="1:17">
      <c r="A29" s="18" t="s">
        <v>35</v>
      </c>
      <c r="B29" s="18" t="s">
        <v>36</v>
      </c>
      <c r="C29" s="18" t="s">
        <v>37</v>
      </c>
      <c r="D29" s="18" t="s">
        <v>38</v>
      </c>
      <c r="E29" s="18" t="s">
        <v>39</v>
      </c>
      <c r="F29" s="18" t="s">
        <v>40</v>
      </c>
    </row>
    <row r="30" spans="1:17">
      <c r="A30" s="48">
        <v>0.92</v>
      </c>
      <c r="B30" s="48">
        <v>0.02</v>
      </c>
      <c r="C30" s="48">
        <v>0.01</v>
      </c>
      <c r="D30" s="48">
        <v>0.04</v>
      </c>
      <c r="E30" s="48">
        <v>0.01</v>
      </c>
      <c r="F30" s="48">
        <v>0</v>
      </c>
    </row>
  </sheetData>
  <mergeCells count="1">
    <mergeCell ref="H16:Q1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fig1</vt:lpstr>
      <vt:lpstr>fig2</vt:lpstr>
      <vt:lpstr>fig3</vt:lpstr>
      <vt:lpstr>fig4</vt:lpstr>
      <vt:lpstr>fig9</vt:lpstr>
      <vt:lpstr>fig10</vt:lpstr>
      <vt:lpstr>fig11</vt:lpstr>
      <vt:lpstr>fig12</vt:lpstr>
      <vt:lpstr>fig13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RAZAFINDRANOVONA Tiaray</dc:creator>
  <cp:lastModifiedBy>ATTAL-TOUBERT Ketty</cp:lastModifiedBy>
  <dcterms:created xsi:type="dcterms:W3CDTF">2020-02-27T15:56:22Z</dcterms:created>
  <dcterms:modified xsi:type="dcterms:W3CDTF">2021-04-29T13:06:47Z</dcterms:modified>
</cp:coreProperties>
</file>